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arnacha\Administración\US 20-22\Agencias\Licitación Y2 &amp; Y3\"/>
    </mc:Choice>
  </mc:AlternateContent>
  <xr:revisionPtr revIDLastSave="0" documentId="13_ncr:1_{357C96C9-97A1-4DD9-906C-1EF599B82554}" xr6:coauthVersionLast="47" xr6:coauthVersionMax="47" xr10:uidLastSave="{00000000-0000-0000-0000-000000000000}"/>
  <bookViews>
    <workbookView xWindow="-120" yWindow="-120" windowWidth="19440" windowHeight="15000" xr2:uid="{E24EDE4F-96D4-4475-9BC7-D2653A8B2E7D}"/>
  </bookViews>
  <sheets>
    <sheet name="Y2" sheetId="5" r:id="rId1"/>
    <sheet name="Y3" sheetId="6" r:id="rId2"/>
    <sheet name="Totals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5" l="1"/>
  <c r="D5" i="7" s="1"/>
  <c r="H17" i="5"/>
  <c r="F19" i="5"/>
  <c r="G7" i="7"/>
  <c r="G3" i="7"/>
  <c r="G2" i="7"/>
  <c r="E6" i="7"/>
  <c r="E10" i="7"/>
  <c r="E9" i="7"/>
  <c r="E8" i="7"/>
  <c r="E7" i="7"/>
  <c r="E5" i="7"/>
  <c r="E4" i="7"/>
  <c r="E3" i="7"/>
  <c r="E2" i="7"/>
  <c r="D6" i="7"/>
  <c r="D10" i="7"/>
  <c r="D9" i="7"/>
  <c r="D8" i="7"/>
  <c r="D7" i="7"/>
  <c r="D4" i="7"/>
  <c r="D3" i="7"/>
  <c r="F3" i="7" s="1"/>
  <c r="D2" i="7"/>
  <c r="F2" i="7" s="1"/>
  <c r="M52" i="6"/>
  <c r="L52" i="6"/>
  <c r="K52" i="6"/>
  <c r="M52" i="5"/>
  <c r="L52" i="5"/>
  <c r="K52" i="5"/>
  <c r="I52" i="6"/>
  <c r="H52" i="6"/>
  <c r="G52" i="5"/>
  <c r="H52" i="5"/>
  <c r="I52" i="5"/>
  <c r="G52" i="6"/>
  <c r="F8" i="7" l="1"/>
  <c r="F9" i="7"/>
  <c r="F7" i="7"/>
  <c r="F4" i="7"/>
  <c r="D11" i="7"/>
  <c r="F5" i="7"/>
  <c r="G5" i="7" s="1"/>
  <c r="G11" i="7" s="1"/>
  <c r="F6" i="7"/>
  <c r="F10" i="7"/>
  <c r="E11" i="7"/>
  <c r="F11" i="7" l="1"/>
</calcChain>
</file>

<file path=xl/sharedStrings.xml><?xml version="1.0" encoding="utf-8"?>
<sst xmlns="http://schemas.openxmlformats.org/spreadsheetml/2006/main" count="339" uniqueCount="109">
  <si>
    <t>Website</t>
  </si>
  <si>
    <t>activity</t>
  </si>
  <si>
    <t>Type of indicator</t>
  </si>
  <si>
    <t>Indicator</t>
  </si>
  <si>
    <t>Output</t>
  </si>
  <si>
    <t>n/a</t>
  </si>
  <si>
    <t>Result</t>
  </si>
  <si>
    <t>Press events (press trips to Europe)</t>
  </si>
  <si>
    <t xml:space="preserve">Nº of annual press trip </t>
  </si>
  <si>
    <t>Nº of journalists visiting EU</t>
  </si>
  <si>
    <t xml:space="preserve">Nº of non-paid articles </t>
  </si>
  <si>
    <t xml:space="preserve">Website management </t>
  </si>
  <si>
    <t>Nº of pieces of original content</t>
  </si>
  <si>
    <t>Annual UV</t>
  </si>
  <si>
    <t>Nº of web visits from Facebook</t>
  </si>
  <si>
    <t>Social media</t>
  </si>
  <si>
    <t>Social Media management</t>
  </si>
  <si>
    <t>Nº of posts</t>
  </si>
  <si>
    <t>Nº of original creatives</t>
  </si>
  <si>
    <t>Nº of Facebook fans</t>
  </si>
  <si>
    <t>Nº of Instagram Followers</t>
  </si>
  <si>
    <t>Nº of Twitter Followers</t>
  </si>
  <si>
    <t>Communication tools</t>
  </si>
  <si>
    <t xml:space="preserve">Coordination and design of promotional materials </t>
  </si>
  <si>
    <t>Nº of designed &amp; produced/used brochures</t>
  </si>
  <si>
    <t>Nº of designed &amp; produced/used table runners</t>
  </si>
  <si>
    <t>Transversal support to other WP</t>
  </si>
  <si>
    <t>Trade fairs</t>
  </si>
  <si>
    <t>Nº of participation on trade fairs</t>
  </si>
  <si>
    <t>Nº of seminars organized</t>
  </si>
  <si>
    <t>Nº of dinners organized</t>
  </si>
  <si>
    <t>Nº of intimate seminar and seated dinners attendees</t>
  </si>
  <si>
    <t>Nº of conference luncheon organized</t>
  </si>
  <si>
    <t>Nº of tables at Grand Tasting</t>
  </si>
  <si>
    <t>Nº of editorials in collaboration</t>
  </si>
  <si>
    <t>Nº of seminar attendees</t>
  </si>
  <si>
    <t xml:space="preserve">Nº of dinner attendees </t>
  </si>
  <si>
    <t xml:space="preserve">Nº of conference luncheon attendees </t>
  </si>
  <si>
    <t>Roadshows/ walkaround tastings</t>
  </si>
  <si>
    <t>Nº of organized roadshows</t>
  </si>
  <si>
    <t>Nº of seminars during roadshows</t>
  </si>
  <si>
    <t xml:space="preserve">Nº of roadshows attendees </t>
  </si>
  <si>
    <t xml:space="preserve">Nº of seminar attendees </t>
  </si>
  <si>
    <t>Nº of press hits and social media activations</t>
  </si>
  <si>
    <t>Nº of impressions (press/digital)</t>
  </si>
  <si>
    <t>Study trips to Europe</t>
  </si>
  <si>
    <t xml:space="preserve">Nº of annual trade trip </t>
  </si>
  <si>
    <t>Nº of buyers visiting EU</t>
  </si>
  <si>
    <t>European Garnacha/Grenache International Competition</t>
  </si>
  <si>
    <t>Nº of International Wine Contests organized</t>
  </si>
  <si>
    <t>Nº of masterclass organized</t>
  </si>
  <si>
    <t>Nº of awards ceremonies</t>
  </si>
  <si>
    <t>Nº of PR releases/alerts/pitches around the contest</t>
  </si>
  <si>
    <t>3-5</t>
  </si>
  <si>
    <t>Nº of judges attending the contest</t>
  </si>
  <si>
    <t xml:space="preserve">Nº of masterclass attendees </t>
  </si>
  <si>
    <t>Nº of attendees to the awards ceremony</t>
  </si>
  <si>
    <t>Nº of Press Mentions</t>
  </si>
  <si>
    <t>20-30</t>
  </si>
  <si>
    <t>Nº of Contest Impressions (press/social media)</t>
  </si>
  <si>
    <t>In-store tastings</t>
  </si>
  <si>
    <t>Nº of demos organized</t>
  </si>
  <si>
    <t>Nº of consumer engagement</t>
  </si>
  <si>
    <t>WP</t>
  </si>
  <si>
    <t>M24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</si>
  <si>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</si>
  <si>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</si>
  <si>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</si>
  <si>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</si>
  <si>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</si>
  <si>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</si>
  <si>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</si>
  <si>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</si>
  <si>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</si>
  <si>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</si>
  <si>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</si>
  <si>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</si>
  <si>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-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</si>
  <si>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</si>
  <si>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</si>
  <si>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</si>
  <si>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</si>
  <si>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</si>
  <si>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</si>
  <si>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</si>
  <si>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</si>
  <si>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</si>
  <si>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</si>
  <si>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</si>
  <si>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Budget</t>
  </si>
  <si>
    <t>KPIs</t>
  </si>
  <si>
    <t>Offered</t>
  </si>
  <si>
    <t>Lot</t>
  </si>
  <si>
    <t>#1 (PR)</t>
  </si>
  <si>
    <t>#2 (Digital)</t>
  </si>
  <si>
    <t>#3 (POS)</t>
  </si>
  <si>
    <t>#4 (Events)</t>
  </si>
  <si>
    <t>Costs</t>
  </si>
  <si>
    <t>Fees</t>
  </si>
  <si>
    <t>Planned Y2</t>
  </si>
  <si>
    <t>Planned Y3</t>
  </si>
  <si>
    <t>2. Public Relations</t>
  </si>
  <si>
    <t>3. Website, social media</t>
  </si>
  <si>
    <t>4. Communication tools</t>
  </si>
  <si>
    <t>5. Events</t>
  </si>
  <si>
    <t>6. Point-of-sale (POS) promotion</t>
  </si>
  <si>
    <t>Y2</t>
  </si>
  <si>
    <t>Total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</si>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</sst>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10">
    <xf numFmtId="0" fontId="0" fillId="0" borderId="0" xfId="0"/>
    <xf numFmtId="164" fontId="6" fillId="0" borderId="0" xfId="1" applyNumberFormat="1" applyFont="1" applyFill="1" applyBorder="1" applyAlignment="1">
      <alignment horizontal="left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 vertical="center"/>
    </xf>
    <xf numFmtId="164" fontId="9" fillId="0" borderId="7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164" fontId="6" fillId="0" borderId="7" xfId="1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4" fontId="10" fillId="0" borderId="0" xfId="2" applyFont="1" applyFill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center" vertical="center" wrapText="1"/>
    </xf>
    <xf numFmtId="164" fontId="6" fillId="0" borderId="9" xfId="1" applyNumberFormat="1" applyFont="1" applyFill="1" applyBorder="1" applyAlignment="1">
      <alignment horizontal="left" vertical="center" wrapText="1"/>
    </xf>
    <xf numFmtId="164" fontId="9" fillId="0" borderId="9" xfId="1" applyNumberFormat="1" applyFont="1" applyFill="1" applyBorder="1" applyAlignment="1">
      <alignment horizontal="right" vertical="center"/>
    </xf>
    <xf numFmtId="164" fontId="6" fillId="0" borderId="11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left" vertical="center" wrapText="1"/>
    </xf>
    <xf numFmtId="164" fontId="9" fillId="0" borderId="11" xfId="1" applyNumberFormat="1" applyFont="1" applyFill="1" applyBorder="1" applyAlignment="1">
      <alignment horizontal="right" vertical="center"/>
    </xf>
    <xf numFmtId="10" fontId="10" fillId="0" borderId="0" xfId="3" applyNumberFormat="1" applyFont="1" applyFill="1" applyAlignment="1">
      <alignment horizontal="center" vertical="center" wrapText="1"/>
    </xf>
    <xf numFmtId="44" fontId="7" fillId="0" borderId="0" xfId="2" applyFont="1" applyFill="1" applyAlignment="1">
      <alignment horizontal="center" vertical="center" wrapText="1"/>
    </xf>
    <xf numFmtId="164" fontId="9" fillId="0" borderId="13" xfId="1" applyNumberFormat="1" applyFont="1" applyFill="1" applyBorder="1" applyAlignment="1">
      <alignment horizontal="right" vertical="center"/>
    </xf>
    <xf numFmtId="164" fontId="9" fillId="0" borderId="6" xfId="1" applyNumberFormat="1" applyFont="1" applyFill="1" applyBorder="1" applyAlignment="1">
      <alignment horizontal="right" vertical="center"/>
    </xf>
    <xf numFmtId="164" fontId="9" fillId="0" borderId="14" xfId="1" applyNumberFormat="1" applyFont="1" applyFill="1" applyBorder="1" applyAlignment="1">
      <alignment horizontal="right" vertical="center"/>
    </xf>
    <xf numFmtId="164" fontId="9" fillId="0" borderId="8" xfId="1" applyNumberFormat="1" applyFont="1" applyFill="1" applyBorder="1" applyAlignment="1">
      <alignment horizontal="right" vertical="center"/>
    </xf>
    <xf numFmtId="164" fontId="9" fillId="0" borderId="15" xfId="1" applyNumberFormat="1" applyFont="1" applyFill="1" applyBorder="1" applyAlignment="1">
      <alignment horizontal="right" vertical="center"/>
    </xf>
    <xf numFmtId="164" fontId="9" fillId="0" borderId="10" xfId="1" applyNumberFormat="1" applyFont="1" applyFill="1" applyBorder="1" applyAlignment="1">
      <alignment horizontal="right" vertical="center"/>
    </xf>
    <xf numFmtId="164" fontId="9" fillId="0" borderId="16" xfId="1" applyNumberFormat="1" applyFont="1" applyFill="1" applyBorder="1" applyAlignment="1">
      <alignment horizontal="right" vertical="center"/>
    </xf>
    <xf numFmtId="164" fontId="9" fillId="0" borderId="12" xfId="1" applyNumberFormat="1" applyFont="1" applyFill="1" applyBorder="1" applyAlignment="1">
      <alignment horizontal="right" vertical="center"/>
    </xf>
    <xf numFmtId="164" fontId="9" fillId="0" borderId="13" xfId="1" applyNumberFormat="1" applyFont="1" applyFill="1" applyBorder="1" applyAlignment="1">
      <alignment horizontal="right" vertical="center" wrapText="1"/>
    </xf>
    <xf numFmtId="164" fontId="9" fillId="0" borderId="6" xfId="1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 vertical="center" wrapText="1"/>
    </xf>
    <xf numFmtId="164" fontId="5" fillId="0" borderId="0" xfId="1" applyNumberFormat="1" applyFont="1" applyFill="1" applyBorder="1" applyAlignment="1">
      <alignment horizontal="left" vertical="center" wrapText="1"/>
    </xf>
    <xf numFmtId="164" fontId="5" fillId="0" borderId="7" xfId="1" applyNumberFormat="1" applyFont="1" applyFill="1" applyBorder="1" applyAlignment="1">
      <alignment horizontal="left" vertical="center" wrapText="1"/>
    </xf>
    <xf numFmtId="164" fontId="5" fillId="0" borderId="9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0" fontId="7" fillId="0" borderId="0" xfId="3" applyNumberFormat="1" applyFont="1" applyFill="1" applyAlignment="1">
      <alignment horizontal="center" vertical="center" wrapText="1"/>
    </xf>
    <xf numFmtId="0" fontId="1" fillId="0" borderId="0" xfId="0" applyFont="1"/>
    <xf numFmtId="44" fontId="1" fillId="0" borderId="0" xfId="2" applyFont="1" applyAlignment="1">
      <alignment horizontal="center"/>
    </xf>
    <xf numFmtId="44" fontId="3" fillId="0" borderId="0" xfId="2" applyFont="1" applyAlignment="1">
      <alignment horizontal="center"/>
    </xf>
    <xf numFmtId="164" fontId="5" fillId="0" borderId="15" xfId="1" applyNumberFormat="1" applyFont="1" applyFill="1" applyBorder="1" applyAlignment="1">
      <alignment horizontal="left" vertical="center" wrapText="1"/>
    </xf>
    <xf numFmtId="44" fontId="6" fillId="0" borderId="9" xfId="2" applyFont="1" applyFill="1" applyBorder="1" applyAlignment="1">
      <alignment horizontal="center" vertical="center" wrapText="1"/>
    </xf>
    <xf numFmtId="44" fontId="6" fillId="0" borderId="7" xfId="2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left" vertical="center" wrapText="1"/>
    </xf>
    <xf numFmtId="44" fontId="6" fillId="0" borderId="5" xfId="2" applyFont="1" applyFill="1" applyBorder="1" applyAlignment="1">
      <alignment horizontal="center" vertical="center" wrapText="1"/>
    </xf>
    <xf numFmtId="44" fontId="1" fillId="0" borderId="0" xfId="2" applyFont="1" applyBorder="1" applyAlignment="1">
      <alignment horizontal="center"/>
    </xf>
    <xf numFmtId="44" fontId="1" fillId="0" borderId="0" xfId="2" applyFont="1"/>
    <xf numFmtId="44" fontId="0" fillId="0" borderId="0" xfId="2" applyFont="1"/>
    <xf numFmtId="0" fontId="1" fillId="0" borderId="15" xfId="0" applyFont="1" applyBorder="1"/>
    <xf numFmtId="0" fontId="1" fillId="0" borderId="9" xfId="0" applyFont="1" applyBorder="1"/>
    <xf numFmtId="44" fontId="3" fillId="0" borderId="9" xfId="2" applyFont="1" applyBorder="1" applyAlignment="1">
      <alignment horizontal="center"/>
    </xf>
    <xf numFmtId="44" fontId="5" fillId="0" borderId="9" xfId="2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left" vertical="center" wrapText="1"/>
    </xf>
    <xf numFmtId="44" fontId="5" fillId="0" borderId="7" xfId="2" applyFont="1" applyFill="1" applyBorder="1" applyAlignment="1">
      <alignment horizontal="center" vertical="center" wrapText="1"/>
    </xf>
    <xf numFmtId="44" fontId="5" fillId="0" borderId="5" xfId="2" applyFont="1" applyFill="1" applyBorder="1" applyAlignment="1">
      <alignment horizontal="center" vertical="center" wrapText="1"/>
    </xf>
    <xf numFmtId="44" fontId="7" fillId="0" borderId="4" xfId="2" applyFont="1" applyFill="1" applyBorder="1" applyAlignment="1">
      <alignment horizontal="center" vertical="center" wrapText="1"/>
    </xf>
    <xf numFmtId="44" fontId="7" fillId="0" borderId="2" xfId="2" applyFont="1" applyFill="1" applyBorder="1" applyAlignment="1">
      <alignment horizontal="center" vertical="center" wrapText="1"/>
    </xf>
    <xf numFmtId="44" fontId="10" fillId="2" borderId="9" xfId="2" applyFont="1" applyFill="1" applyBorder="1" applyAlignment="1">
      <alignment horizontal="center" vertical="center" wrapText="1"/>
    </xf>
    <xf numFmtId="44" fontId="10" fillId="2" borderId="7" xfId="2" applyFont="1" applyFill="1" applyBorder="1" applyAlignment="1">
      <alignment horizontal="center" vertical="center" wrapText="1"/>
    </xf>
    <xf numFmtId="44" fontId="10" fillId="0" borderId="3" xfId="2" applyFont="1" applyFill="1" applyBorder="1" applyAlignment="1">
      <alignment horizontal="center" vertical="center" wrapText="1"/>
    </xf>
    <xf numFmtId="44" fontId="10" fillId="0" borderId="4" xfId="2" applyFont="1" applyFill="1" applyBorder="1" applyAlignment="1">
      <alignment horizontal="center" vertical="center" wrapText="1"/>
    </xf>
    <xf numFmtId="44" fontId="10" fillId="0" borderId="2" xfId="2" applyFont="1" applyFill="1" applyBorder="1" applyAlignment="1">
      <alignment horizontal="center" vertical="center" wrapText="1"/>
    </xf>
    <xf numFmtId="44" fontId="5" fillId="0" borderId="3" xfId="2" applyFont="1" applyFill="1" applyBorder="1" applyAlignment="1">
      <alignment horizontal="left" vertical="center" wrapText="1"/>
    </xf>
    <xf numFmtId="44" fontId="5" fillId="0" borderId="4" xfId="2" applyFont="1" applyFill="1" applyBorder="1" applyAlignment="1">
      <alignment horizontal="left" vertical="center" wrapText="1"/>
    </xf>
    <xf numFmtId="44" fontId="5" fillId="0" borderId="18" xfId="2" applyFont="1" applyFill="1" applyBorder="1" applyAlignment="1">
      <alignment horizontal="left" vertical="center" wrapText="1"/>
    </xf>
    <xf numFmtId="44" fontId="5" fillId="0" borderId="2" xfId="2" applyFont="1" applyFill="1" applyBorder="1" applyAlignment="1">
      <alignment horizontal="left" vertical="center" wrapText="1"/>
    </xf>
    <xf numFmtId="164" fontId="8" fillId="2" borderId="9" xfId="1" applyNumberFormat="1" applyFont="1" applyFill="1" applyBorder="1" applyAlignment="1">
      <alignment horizontal="center" vertical="center"/>
    </xf>
    <xf numFmtId="164" fontId="8" fillId="2" borderId="7" xfId="1" applyNumberFormat="1" applyFont="1" applyFill="1" applyBorder="1" applyAlignment="1">
      <alignment horizontal="center" vertical="center"/>
    </xf>
    <xf numFmtId="164" fontId="8" fillId="2" borderId="10" xfId="1" applyNumberFormat="1" applyFont="1" applyFill="1" applyBorder="1" applyAlignment="1">
      <alignment horizontal="center" vertical="center"/>
    </xf>
    <xf numFmtId="164" fontId="8" fillId="2" borderId="8" xfId="1" applyNumberFormat="1" applyFont="1" applyFill="1" applyBorder="1" applyAlignment="1">
      <alignment horizontal="center" vertical="center"/>
    </xf>
    <xf numFmtId="44" fontId="6" fillId="0" borderId="3" xfId="2" applyFont="1" applyFill="1" applyBorder="1" applyAlignment="1">
      <alignment horizontal="left" vertical="center" wrapText="1"/>
    </xf>
    <xf numFmtId="44" fontId="6" fillId="0" borderId="4" xfId="2" applyFont="1" applyFill="1" applyBorder="1" applyAlignment="1">
      <alignment horizontal="left" vertical="center" wrapText="1"/>
    </xf>
    <xf numFmtId="44" fontId="6" fillId="0" borderId="18" xfId="2" applyFont="1" applyFill="1" applyBorder="1" applyAlignment="1">
      <alignment horizontal="left" vertical="center" wrapText="1"/>
    </xf>
    <xf numFmtId="44" fontId="7" fillId="0" borderId="3" xfId="2" applyFont="1" applyFill="1" applyBorder="1" applyAlignment="1">
      <alignment horizontal="center" vertical="center" wrapText="1"/>
    </xf>
    <xf numFmtId="44" fontId="7" fillId="2" borderId="9" xfId="2" applyFont="1" applyFill="1" applyBorder="1" applyAlignment="1">
      <alignment horizontal="center" vertical="center" wrapText="1"/>
    </xf>
    <xf numFmtId="44" fontId="7" fillId="2" borderId="7" xfId="2" applyFont="1" applyFill="1" applyBorder="1" applyAlignment="1">
      <alignment horizontal="center" vertical="center" wrapText="1"/>
    </xf>
    <xf numFmtId="44" fontId="7" fillId="2" borderId="10" xfId="2" applyFont="1" applyFill="1" applyBorder="1" applyAlignment="1">
      <alignment horizontal="center" vertical="center" wrapText="1"/>
    </xf>
    <xf numFmtId="44" fontId="7" fillId="2" borderId="8" xfId="2" applyFont="1" applyFill="1" applyBorder="1" applyAlignment="1">
      <alignment horizontal="center" vertical="center" wrapText="1"/>
    </xf>
    <xf numFmtId="44" fontId="6" fillId="0" borderId="2" xfId="2" applyFont="1" applyFill="1" applyBorder="1" applyAlignment="1">
      <alignment horizontal="left" vertical="center" wrapText="1"/>
    </xf>
    <xf numFmtId="44" fontId="10" fillId="3" borderId="7" xfId="2" applyFont="1" applyFill="1" applyBorder="1" applyAlignment="1">
      <alignment horizontal="center" vertical="center" wrapText="1"/>
    </xf>
    <xf numFmtId="44" fontId="10" fillId="3" borderId="8" xfId="2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64" fontId="8" fillId="2" borderId="15" xfId="1" applyNumberFormat="1" applyFont="1" applyFill="1" applyBorder="1" applyAlignment="1">
      <alignment horizontal="center" vertical="center"/>
    </xf>
    <xf numFmtId="164" fontId="8" fillId="2" borderId="14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 wrapText="1"/>
    </xf>
    <xf numFmtId="164" fontId="5" fillId="0" borderId="7" xfId="1" applyNumberFormat="1" applyFont="1" applyFill="1" applyBorder="1" applyAlignment="1">
      <alignment horizontal="left" vertical="center" wrapText="1"/>
    </xf>
    <xf numFmtId="164" fontId="5" fillId="0" borderId="9" xfId="1" applyNumberFormat="1" applyFont="1" applyFill="1" applyBorder="1" applyAlignment="1">
      <alignment horizontal="left" vertical="center" wrapText="1"/>
    </xf>
    <xf numFmtId="164" fontId="5" fillId="0" borderId="11" xfId="1" applyNumberFormat="1" applyFont="1" applyFill="1" applyBorder="1" applyAlignment="1">
      <alignment horizontal="left" vertical="center" wrapText="1"/>
    </xf>
    <xf numFmtId="164" fontId="5" fillId="2" borderId="15" xfId="1" applyNumberFormat="1" applyFont="1" applyFill="1" applyBorder="1" applyAlignment="1">
      <alignment horizontal="left" vertical="center" wrapText="1"/>
    </xf>
    <xf numFmtId="164" fontId="5" fillId="2" borderId="14" xfId="1" applyNumberFormat="1" applyFont="1" applyFill="1" applyBorder="1" applyAlignment="1">
      <alignment horizontal="left"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44" fontId="5" fillId="0" borderId="10" xfId="2" applyFont="1" applyFill="1" applyBorder="1" applyAlignment="1">
      <alignment horizontal="left" vertical="center" wrapText="1"/>
    </xf>
    <xf numFmtId="44" fontId="5" fillId="0" borderId="8" xfId="2" applyFont="1" applyFill="1" applyBorder="1" applyAlignment="1">
      <alignment horizontal="left" vertical="center" wrapText="1"/>
    </xf>
    <xf numFmtId="44" fontId="5" fillId="0" borderId="10" xfId="2" applyFont="1" applyFill="1" applyBorder="1" applyAlignment="1">
      <alignment horizontal="center" vertical="center" wrapText="1"/>
    </xf>
    <xf numFmtId="44" fontId="5" fillId="0" borderId="8" xfId="2" applyFont="1" applyFill="1" applyBorder="1" applyAlignment="1">
      <alignment horizontal="center" vertical="center" wrapText="1"/>
    </xf>
    <xf numFmtId="44" fontId="5" fillId="0" borderId="6" xfId="2" applyFont="1" applyFill="1" applyBorder="1" applyAlignment="1">
      <alignment horizontal="left" vertical="center" wrapText="1"/>
    </xf>
    <xf numFmtId="44" fontId="1" fillId="0" borderId="5" xfId="2" applyFont="1" applyBorder="1" applyAlignment="1">
      <alignment horizontal="center"/>
    </xf>
    <xf numFmtId="44" fontId="1" fillId="0" borderId="1" xfId="2" applyFont="1" applyBorder="1" applyAlignment="1">
      <alignment horizontal="center"/>
    </xf>
    <xf numFmtId="164" fontId="5" fillId="0" borderId="15" xfId="1" applyNumberFormat="1" applyFont="1" applyFill="1" applyBorder="1" applyAlignment="1">
      <alignment horizontal="left" vertical="center" wrapText="1"/>
    </xf>
    <xf numFmtId="164" fontId="5" fillId="0" borderId="13" xfId="1" applyNumberFormat="1" applyFont="1" applyFill="1" applyBorder="1" applyAlignment="1">
      <alignment horizontal="left" vertical="center" wrapText="1"/>
    </xf>
    <xf numFmtId="164" fontId="5" fillId="0" borderId="14" xfId="1" applyNumberFormat="1" applyFont="1" applyFill="1" applyBorder="1" applyAlignment="1">
      <alignment horizontal="left" vertical="center" wrapText="1"/>
    </xf>
    <xf numFmtId="164" fontId="5" fillId="0" borderId="15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 wrapText="1"/>
    </xf>
  </cellXfs>
  <cellStyles count="4">
    <cellStyle name="Millares 2" xfId="1" xr:uid="{770ED5F1-FC00-42D9-AEF2-71078339F0F1}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7263F2-3C43-4371-9C1D-4288A10BC3C4}">
  <sheetPr>
    <pageSetUpPr fitToPage="1"/>
  </sheetPr>
  <dimension ref="A1:Y105"/>
  <sheetViews>
    <sheetView tabSelected="1" topLeftCell="A9" zoomScale="70" zoomScaleNormal="70" workbookViewId="0">
      <selection activeCell="D41" sqref="D41"/>
    </sheetView>
  </sheetViews>
  <sheetFormatPr baseColWidth="10" defaultColWidth="11.5703125" defaultRowHeight="15.75" x14ac:dyDescent="0.25"/>
  <cols>
    <col min="1" max="1" width="14" style="34" bestFit="1" customWidth="1"/>
    <col min="2" max="2" width="37.7109375" style="34" bestFit="1" customWidth="1"/>
    <col min="3" max="3" width="16.85546875" style="12" customWidth="1"/>
    <col min="4" max="4" width="11.5703125" style="13"/>
    <col min="5" max="5" width="46.28515625" style="12" bestFit="1" customWidth="1"/>
    <col min="6" max="6" width="13.5703125" style="14" bestFit="1" customWidth="1"/>
    <col min="7" max="7" width="16.42578125" style="15" bestFit="1" customWidth="1"/>
    <col min="8" max="9" width="16.42578125" style="23" customWidth="1"/>
    <col min="10" max="13" width="16.42578125" style="15" customWidth="1"/>
    <col min="14" max="14" width="10.42578125" style="14" bestFit="1" customWidth="1"/>
    <col min="15" max="15" width="8" style="14" bestFit="1" customWidth="1"/>
    <col min="16" max="16" width="8.85546875" style="14" bestFit="1" customWidth="1"/>
    <col min="17" max="17" width="8.7109375" style="14" bestFit="1" customWidth="1"/>
    <col min="18" max="18" width="7.85546875" style="14" bestFit="1" customWidth="1"/>
    <col min="19" max="19" width="10.28515625" style="14" bestFit="1" customWidth="1"/>
    <col min="20" max="20" width="15.28515625" style="14" bestFit="1" customWidth="1"/>
    <col min="21" max="21" width="11.7109375" style="14" bestFit="1" customWidth="1"/>
    <col min="22" max="22" width="14.5703125" style="14" bestFit="1" customWidth="1"/>
    <col min="23" max="23" width="13.85546875" style="14" bestFit="1" customWidth="1"/>
    <col min="24" max="24" width="9.28515625" style="14" bestFit="1" customWidth="1"/>
    <col min="25" max="25" width="11.140625" style="14" bestFit="1" customWidth="1"/>
    <col min="26" max="16384" width="11.5703125" style="4"/>
  </cols>
  <sheetData>
    <row r="1" spans="1:25" x14ac:dyDescent="0.25">
      <c r="A1" s="38"/>
      <c r="B1" s="38"/>
      <c r="F1" s="86" t="s">
        <v>99</v>
      </c>
      <c r="G1" s="86"/>
      <c r="H1" s="86"/>
      <c r="I1" s="86"/>
      <c r="J1" s="82" t="s">
        <v>91</v>
      </c>
      <c r="K1" s="82"/>
      <c r="L1" s="82"/>
      <c r="M1" s="83"/>
      <c r="N1" s="87">
        <v>2022</v>
      </c>
      <c r="O1" s="84"/>
      <c r="P1" s="84"/>
      <c r="Q1" s="84"/>
      <c r="R1" s="84"/>
      <c r="S1" s="84"/>
      <c r="T1" s="84"/>
      <c r="U1" s="84"/>
      <c r="V1" s="84"/>
      <c r="W1" s="84"/>
      <c r="X1" s="84">
        <v>2023</v>
      </c>
      <c r="Y1" s="85"/>
    </row>
    <row r="2" spans="1:25" s="9" customFormat="1" ht="26.1" customHeight="1" x14ac:dyDescent="0.25">
      <c r="A2" s="94" t="s">
        <v>92</v>
      </c>
      <c r="B2" s="94" t="s">
        <v>63</v>
      </c>
      <c r="C2" s="96" t="s">
        <v>1</v>
      </c>
      <c r="D2" s="96" t="s">
        <v>2</v>
      </c>
      <c r="E2" s="96" t="s">
        <v>3</v>
      </c>
      <c r="F2" s="69" t="s">
        <v>90</v>
      </c>
      <c r="G2" s="60" t="s">
        <v>89</v>
      </c>
      <c r="H2" s="77" t="s">
        <v>97</v>
      </c>
      <c r="I2" s="79" t="s">
        <v>98</v>
      </c>
      <c r="J2" s="69" t="s">
        <v>90</v>
      </c>
      <c r="K2" s="60" t="s">
        <v>89</v>
      </c>
      <c r="L2" s="77" t="s">
        <v>97</v>
      </c>
      <c r="M2" s="79" t="s">
        <v>98</v>
      </c>
      <c r="N2" s="88" t="s">
        <v>67</v>
      </c>
      <c r="O2" s="69" t="s">
        <v>68</v>
      </c>
      <c r="P2" s="69" t="s">
        <v>69</v>
      </c>
      <c r="Q2" s="69" t="s">
        <v>70</v>
      </c>
      <c r="R2" s="69" t="s">
        <v>71</v>
      </c>
      <c r="S2" s="69" t="s">
        <v>72</v>
      </c>
      <c r="T2" s="69" t="s">
        <v>73</v>
      </c>
      <c r="U2" s="69" t="s">
        <v>74</v>
      </c>
      <c r="V2" s="69" t="s">
        <v>75</v>
      </c>
      <c r="W2" s="69" t="s">
        <v>76</v>
      </c>
      <c r="X2" s="69" t="s">
        <v>65</v>
      </c>
      <c r="Y2" s="71" t="s">
        <v>66</v>
      </c>
    </row>
    <row r="3" spans="1:25" s="5" customFormat="1" ht="15.6" customHeight="1" x14ac:dyDescent="0.25">
      <c r="A3" s="95"/>
      <c r="B3" s="95"/>
      <c r="C3" s="97"/>
      <c r="D3" s="97"/>
      <c r="E3" s="97"/>
      <c r="F3" s="70"/>
      <c r="G3" s="61"/>
      <c r="H3" s="78"/>
      <c r="I3" s="80"/>
      <c r="J3" s="70"/>
      <c r="K3" s="61"/>
      <c r="L3" s="78"/>
      <c r="M3" s="80"/>
      <c r="N3" s="89" t="s">
        <v>78</v>
      </c>
      <c r="O3" s="70" t="s">
        <v>79</v>
      </c>
      <c r="P3" s="70" t="s">
        <v>80</v>
      </c>
      <c r="Q3" s="70" t="s">
        <v>81</v>
      </c>
      <c r="R3" s="70" t="s">
        <v>82</v>
      </c>
      <c r="S3" s="70" t="s">
        <v>83</v>
      </c>
      <c r="T3" s="70" t="s">
        <v>84</v>
      </c>
      <c r="U3" s="70" t="s">
        <v>85</v>
      </c>
      <c r="V3" s="70" t="s">
        <v>86</v>
      </c>
      <c r="W3" s="70" t="s">
        <v>87</v>
      </c>
      <c r="X3" s="70" t="s">
        <v>88</v>
      </c>
      <c r="Y3" s="72" t="s">
        <v>64</v>
      </c>
    </row>
    <row r="4" spans="1:25" ht="29.25" customHeight="1" x14ac:dyDescent="0.25">
      <c r="A4" s="90" t="s">
        <v>93</v>
      </c>
      <c r="B4" s="90" t="s">
        <v>101</v>
      </c>
      <c r="C4" s="90" t="s">
        <v>7</v>
      </c>
      <c r="D4" s="2" t="s">
        <v>4</v>
      </c>
      <c r="E4" s="1" t="s">
        <v>8</v>
      </c>
      <c r="F4" s="6" t="s">
        <v>77</v>
      </c>
      <c r="G4" s="62">
        <v>0</v>
      </c>
      <c r="H4" s="76">
        <v>0</v>
      </c>
      <c r="I4" s="76">
        <v>0</v>
      </c>
      <c r="J4" s="6"/>
      <c r="K4" s="62"/>
      <c r="L4" s="76"/>
      <c r="M4" s="76"/>
      <c r="N4" s="24"/>
      <c r="O4" s="6"/>
      <c r="P4" s="6"/>
      <c r="Q4" s="6"/>
      <c r="R4" s="6"/>
      <c r="S4" s="6"/>
      <c r="T4" s="6"/>
      <c r="U4" s="6"/>
      <c r="V4" s="6"/>
      <c r="W4" s="6"/>
      <c r="X4" s="6"/>
      <c r="Y4" s="25"/>
    </row>
    <row r="5" spans="1:25" ht="29.25" customHeight="1" x14ac:dyDescent="0.25">
      <c r="A5" s="90"/>
      <c r="B5" s="90"/>
      <c r="C5" s="90"/>
      <c r="D5" s="2" t="s">
        <v>6</v>
      </c>
      <c r="E5" s="1" t="s">
        <v>9</v>
      </c>
      <c r="F5" s="6" t="s">
        <v>77</v>
      </c>
      <c r="G5" s="63"/>
      <c r="H5" s="58"/>
      <c r="I5" s="58"/>
      <c r="J5" s="6"/>
      <c r="K5" s="63"/>
      <c r="L5" s="58"/>
      <c r="M5" s="58"/>
      <c r="N5" s="24"/>
      <c r="O5" s="6"/>
      <c r="P5" s="6"/>
      <c r="Q5" s="6"/>
      <c r="R5" s="6"/>
      <c r="S5" s="6"/>
      <c r="T5" s="6"/>
      <c r="U5" s="6"/>
      <c r="V5" s="6"/>
      <c r="W5" s="6"/>
      <c r="X5" s="6"/>
      <c r="Y5" s="25"/>
    </row>
    <row r="6" spans="1:25" ht="15.75" customHeight="1" x14ac:dyDescent="0.25">
      <c r="A6" s="91"/>
      <c r="B6" s="91"/>
      <c r="C6" s="91"/>
      <c r="D6" s="3" t="s">
        <v>6</v>
      </c>
      <c r="E6" s="10" t="s">
        <v>10</v>
      </c>
      <c r="F6" s="7" t="s">
        <v>77</v>
      </c>
      <c r="G6" s="64"/>
      <c r="H6" s="59"/>
      <c r="I6" s="59"/>
      <c r="J6" s="7"/>
      <c r="K6" s="64"/>
      <c r="L6" s="59"/>
      <c r="M6" s="59"/>
      <c r="N6" s="26"/>
      <c r="O6" s="7"/>
      <c r="P6" s="7"/>
      <c r="Q6" s="7"/>
      <c r="R6" s="7"/>
      <c r="S6" s="7"/>
      <c r="T6" s="7"/>
      <c r="U6" s="7"/>
      <c r="V6" s="7"/>
      <c r="W6" s="7"/>
      <c r="X6" s="7"/>
      <c r="Y6" s="27"/>
    </row>
    <row r="7" spans="1:25" x14ac:dyDescent="0.25">
      <c r="A7" s="92" t="s">
        <v>94</v>
      </c>
      <c r="B7" s="92" t="s">
        <v>102</v>
      </c>
      <c r="C7" s="92" t="s">
        <v>0</v>
      </c>
      <c r="D7" s="16" t="s">
        <v>4</v>
      </c>
      <c r="E7" s="17" t="s">
        <v>11</v>
      </c>
      <c r="F7" s="18" t="s">
        <v>5</v>
      </c>
      <c r="G7" s="65">
        <v>10000</v>
      </c>
      <c r="H7" s="73">
        <v>6480</v>
      </c>
      <c r="I7" s="73">
        <v>3520</v>
      </c>
      <c r="J7" s="18"/>
      <c r="K7" s="65"/>
      <c r="L7" s="73"/>
      <c r="M7" s="73"/>
      <c r="N7" s="28"/>
      <c r="O7" s="18"/>
      <c r="P7" s="18"/>
      <c r="Q7" s="18"/>
      <c r="R7" s="18"/>
      <c r="S7" s="18"/>
      <c r="T7" s="18"/>
      <c r="U7" s="18"/>
      <c r="V7" s="18"/>
      <c r="W7" s="18"/>
      <c r="X7" s="18"/>
      <c r="Y7" s="29"/>
    </row>
    <row r="8" spans="1:25" x14ac:dyDescent="0.25">
      <c r="A8" s="90"/>
      <c r="B8" s="90"/>
      <c r="C8" s="90"/>
      <c r="D8" s="2" t="s">
        <v>4</v>
      </c>
      <c r="E8" s="1" t="s">
        <v>12</v>
      </c>
      <c r="F8" s="6">
        <v>24</v>
      </c>
      <c r="G8" s="66"/>
      <c r="H8" s="74"/>
      <c r="I8" s="74"/>
      <c r="J8" s="6"/>
      <c r="K8" s="66"/>
      <c r="L8" s="74"/>
      <c r="M8" s="74"/>
      <c r="N8" s="24"/>
      <c r="O8" s="6"/>
      <c r="P8" s="6"/>
      <c r="Q8" s="6"/>
      <c r="R8" s="6"/>
      <c r="S8" s="6"/>
      <c r="T8" s="6"/>
      <c r="U8" s="6"/>
      <c r="V8" s="6"/>
      <c r="W8" s="6"/>
      <c r="X8" s="6"/>
      <c r="Y8" s="25"/>
    </row>
    <row r="9" spans="1:25" ht="15.6" customHeight="1" x14ac:dyDescent="0.25">
      <c r="A9" s="90"/>
      <c r="B9" s="90"/>
      <c r="C9" s="90"/>
      <c r="D9" s="2" t="s">
        <v>6</v>
      </c>
      <c r="E9" s="1" t="s">
        <v>13</v>
      </c>
      <c r="F9" s="6">
        <v>33750</v>
      </c>
      <c r="G9" s="66"/>
      <c r="H9" s="74"/>
      <c r="I9" s="74"/>
      <c r="J9" s="6"/>
      <c r="K9" s="66"/>
      <c r="L9" s="74"/>
      <c r="M9" s="74"/>
      <c r="N9" s="24"/>
      <c r="O9" s="6"/>
      <c r="P9" s="6"/>
      <c r="Q9" s="6"/>
      <c r="R9" s="6"/>
      <c r="S9" s="6"/>
      <c r="T9" s="6"/>
      <c r="U9" s="6"/>
      <c r="V9" s="6"/>
      <c r="W9" s="6"/>
      <c r="X9" s="6"/>
      <c r="Y9" s="25"/>
    </row>
    <row r="10" spans="1:25" x14ac:dyDescent="0.25">
      <c r="A10" s="90"/>
      <c r="B10" s="90"/>
      <c r="C10" s="93"/>
      <c r="D10" s="19" t="s">
        <v>6</v>
      </c>
      <c r="E10" s="20" t="s">
        <v>14</v>
      </c>
      <c r="F10" s="6">
        <v>18750</v>
      </c>
      <c r="G10" s="67"/>
      <c r="H10" s="75"/>
      <c r="I10" s="75"/>
      <c r="J10" s="6"/>
      <c r="K10" s="67"/>
      <c r="L10" s="75"/>
      <c r="M10" s="75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1"/>
    </row>
    <row r="11" spans="1:25" x14ac:dyDescent="0.25">
      <c r="A11" s="90"/>
      <c r="B11" s="90"/>
      <c r="C11" s="90" t="s">
        <v>15</v>
      </c>
      <c r="D11" s="2" t="s">
        <v>4</v>
      </c>
      <c r="E11" s="1" t="s">
        <v>16</v>
      </c>
      <c r="F11" s="6" t="s">
        <v>5</v>
      </c>
      <c r="G11" s="66">
        <v>21000</v>
      </c>
      <c r="H11" s="74">
        <v>10000</v>
      </c>
      <c r="I11" s="74">
        <v>11000</v>
      </c>
      <c r="J11" s="6"/>
      <c r="K11" s="66"/>
      <c r="L11" s="74"/>
      <c r="M11" s="74"/>
      <c r="N11" s="24"/>
      <c r="O11" s="6"/>
      <c r="P11" s="6"/>
      <c r="Q11" s="6"/>
      <c r="R11" s="6"/>
      <c r="S11" s="6"/>
      <c r="T11" s="6"/>
      <c r="U11" s="6"/>
      <c r="V11" s="6"/>
      <c r="W11" s="6"/>
      <c r="X11" s="6"/>
      <c r="Y11" s="25"/>
    </row>
    <row r="12" spans="1:25" x14ac:dyDescent="0.25">
      <c r="A12" s="90"/>
      <c r="B12" s="90"/>
      <c r="C12" s="90"/>
      <c r="D12" s="2" t="s">
        <v>4</v>
      </c>
      <c r="E12" s="1" t="s">
        <v>17</v>
      </c>
      <c r="F12" s="6">
        <v>120</v>
      </c>
      <c r="G12" s="66"/>
      <c r="H12" s="74"/>
      <c r="I12" s="74"/>
      <c r="J12" s="6"/>
      <c r="K12" s="66"/>
      <c r="L12" s="74"/>
      <c r="M12" s="74"/>
      <c r="N12" s="24"/>
      <c r="O12" s="6"/>
      <c r="P12" s="6"/>
      <c r="Q12" s="6"/>
      <c r="R12" s="6"/>
      <c r="S12" s="6"/>
      <c r="T12" s="6"/>
      <c r="U12" s="6"/>
      <c r="V12" s="6"/>
      <c r="W12" s="6"/>
      <c r="X12" s="6"/>
      <c r="Y12" s="25"/>
    </row>
    <row r="13" spans="1:25" ht="15.75" customHeight="1" x14ac:dyDescent="0.25">
      <c r="A13" s="90"/>
      <c r="B13" s="90"/>
      <c r="C13" s="90"/>
      <c r="D13" s="2" t="s">
        <v>4</v>
      </c>
      <c r="E13" s="1" t="s">
        <v>18</v>
      </c>
      <c r="F13" s="6">
        <v>0</v>
      </c>
      <c r="G13" s="66"/>
      <c r="H13" s="74"/>
      <c r="I13" s="74"/>
      <c r="J13" s="6"/>
      <c r="K13" s="66"/>
      <c r="L13" s="74"/>
      <c r="M13" s="74"/>
      <c r="N13" s="24"/>
      <c r="O13" s="6"/>
      <c r="P13" s="6"/>
      <c r="Q13" s="6"/>
      <c r="R13" s="6"/>
      <c r="S13" s="6"/>
      <c r="T13" s="6"/>
      <c r="U13" s="6"/>
      <c r="V13" s="6"/>
      <c r="W13" s="6"/>
      <c r="X13" s="6"/>
      <c r="Y13" s="25"/>
    </row>
    <row r="14" spans="1:25" x14ac:dyDescent="0.25">
      <c r="A14" s="90"/>
      <c r="B14" s="90"/>
      <c r="C14" s="90"/>
      <c r="D14" s="2" t="s">
        <v>6</v>
      </c>
      <c r="E14" s="1" t="s">
        <v>19</v>
      </c>
      <c r="F14" s="6">
        <v>16000</v>
      </c>
      <c r="G14" s="66"/>
      <c r="H14" s="74"/>
      <c r="I14" s="74"/>
      <c r="J14" s="6"/>
      <c r="K14" s="66"/>
      <c r="L14" s="74"/>
      <c r="M14" s="74"/>
      <c r="N14" s="24"/>
      <c r="O14" s="6"/>
      <c r="P14" s="6"/>
      <c r="Q14" s="6"/>
      <c r="R14" s="6"/>
      <c r="S14" s="6"/>
      <c r="T14" s="6"/>
      <c r="U14" s="6"/>
      <c r="V14" s="6"/>
      <c r="W14" s="6"/>
      <c r="X14" s="6"/>
      <c r="Y14" s="25"/>
    </row>
    <row r="15" spans="1:25" x14ac:dyDescent="0.25">
      <c r="A15" s="90"/>
      <c r="B15" s="90"/>
      <c r="C15" s="90"/>
      <c r="D15" s="2" t="s">
        <v>6</v>
      </c>
      <c r="E15" s="1" t="s">
        <v>20</v>
      </c>
      <c r="F15" s="6">
        <v>9750</v>
      </c>
      <c r="G15" s="66"/>
      <c r="H15" s="74"/>
      <c r="I15" s="74"/>
      <c r="J15" s="6"/>
      <c r="K15" s="66"/>
      <c r="L15" s="74"/>
      <c r="M15" s="74"/>
      <c r="N15" s="24"/>
      <c r="O15" s="6"/>
      <c r="P15" s="6"/>
      <c r="Q15" s="6"/>
      <c r="R15" s="6"/>
      <c r="S15" s="6"/>
      <c r="T15" s="6"/>
      <c r="U15" s="6"/>
      <c r="V15" s="6"/>
      <c r="W15" s="6"/>
      <c r="X15" s="6"/>
      <c r="Y15" s="25"/>
    </row>
    <row r="16" spans="1:25" x14ac:dyDescent="0.25">
      <c r="A16" s="91"/>
      <c r="B16" s="91"/>
      <c r="C16" s="91"/>
      <c r="D16" s="3" t="s">
        <v>6</v>
      </c>
      <c r="E16" s="10" t="s">
        <v>21</v>
      </c>
      <c r="F16" s="7">
        <v>3500</v>
      </c>
      <c r="G16" s="68"/>
      <c r="H16" s="81"/>
      <c r="I16" s="81"/>
      <c r="J16" s="7"/>
      <c r="K16" s="68"/>
      <c r="L16" s="81"/>
      <c r="M16" s="81"/>
      <c r="N16" s="26"/>
      <c r="O16" s="7"/>
      <c r="P16" s="7"/>
      <c r="Q16" s="7"/>
      <c r="R16" s="7"/>
      <c r="S16" s="7"/>
      <c r="T16" s="7"/>
      <c r="U16" s="7"/>
      <c r="V16" s="7"/>
      <c r="W16" s="7"/>
      <c r="X16" s="7"/>
      <c r="Y16" s="27"/>
    </row>
    <row r="17" spans="1:25" x14ac:dyDescent="0.25">
      <c r="A17" s="90" t="s">
        <v>95</v>
      </c>
      <c r="B17" s="90" t="s">
        <v>103</v>
      </c>
      <c r="C17" s="90" t="s">
        <v>22</v>
      </c>
      <c r="D17" s="2" t="s">
        <v>4</v>
      </c>
      <c r="E17" s="1" t="s">
        <v>23</v>
      </c>
      <c r="F17" s="6" t="s">
        <v>5</v>
      </c>
      <c r="G17" s="63">
        <f>H17</f>
        <v>4690</v>
      </c>
      <c r="H17" s="58">
        <f>5000-310</f>
        <v>4690</v>
      </c>
      <c r="I17" s="58">
        <v>0</v>
      </c>
      <c r="J17" s="6"/>
      <c r="K17" s="63"/>
      <c r="L17" s="58"/>
      <c r="M17" s="58"/>
      <c r="N17" s="24"/>
      <c r="O17" s="6"/>
      <c r="P17" s="6"/>
      <c r="Q17" s="6"/>
      <c r="R17" s="6"/>
      <c r="S17" s="6"/>
      <c r="T17" s="6"/>
      <c r="U17" s="6"/>
      <c r="V17" s="6"/>
      <c r="W17" s="6"/>
      <c r="X17" s="6"/>
      <c r="Y17" s="25"/>
    </row>
    <row r="18" spans="1:25" x14ac:dyDescent="0.25">
      <c r="A18" s="90"/>
      <c r="B18" s="90"/>
      <c r="C18" s="90"/>
      <c r="D18" s="2" t="s">
        <v>4</v>
      </c>
      <c r="E18" s="1" t="s">
        <v>24</v>
      </c>
      <c r="F18" s="8">
        <v>25000</v>
      </c>
      <c r="G18" s="63"/>
      <c r="H18" s="58"/>
      <c r="I18" s="58"/>
      <c r="J18" s="8"/>
      <c r="K18" s="63"/>
      <c r="L18" s="58"/>
      <c r="M18" s="58"/>
      <c r="N18" s="32"/>
      <c r="O18" s="8"/>
      <c r="P18" s="8"/>
      <c r="Q18" s="8"/>
      <c r="R18" s="8"/>
      <c r="S18" s="8"/>
      <c r="T18" s="8"/>
      <c r="U18" s="8"/>
      <c r="V18" s="8"/>
      <c r="W18" s="8"/>
      <c r="X18" s="8"/>
      <c r="Y18" s="33"/>
    </row>
    <row r="19" spans="1:25" ht="15.75" customHeight="1" x14ac:dyDescent="0.25">
      <c r="A19" s="90"/>
      <c r="B19" s="90"/>
      <c r="C19" s="90"/>
      <c r="D19" s="2" t="s">
        <v>4</v>
      </c>
      <c r="E19" s="1" t="s">
        <v>25</v>
      </c>
      <c r="F19" s="8">
        <f>1000-124</f>
        <v>876</v>
      </c>
      <c r="G19" s="63"/>
      <c r="H19" s="58"/>
      <c r="I19" s="58"/>
      <c r="J19" s="8"/>
      <c r="K19" s="63"/>
      <c r="L19" s="58"/>
      <c r="M19" s="58"/>
      <c r="N19" s="32"/>
      <c r="O19" s="8"/>
      <c r="P19" s="8"/>
      <c r="Q19" s="8"/>
      <c r="R19" s="8"/>
      <c r="S19" s="8"/>
      <c r="T19" s="8"/>
      <c r="U19" s="8"/>
      <c r="V19" s="8"/>
      <c r="W19" s="8"/>
      <c r="X19" s="8"/>
      <c r="Y19" s="33"/>
    </row>
    <row r="20" spans="1:25" x14ac:dyDescent="0.25">
      <c r="A20" s="90"/>
      <c r="B20" s="90"/>
      <c r="C20" s="90"/>
      <c r="D20" s="2" t="s">
        <v>4</v>
      </c>
      <c r="E20" s="1" t="s">
        <v>23</v>
      </c>
      <c r="F20" s="6" t="s">
        <v>5</v>
      </c>
      <c r="G20" s="63"/>
      <c r="H20" s="58"/>
      <c r="I20" s="58"/>
      <c r="J20" s="6"/>
      <c r="K20" s="63"/>
      <c r="L20" s="58"/>
      <c r="M20" s="58"/>
      <c r="N20" s="24"/>
      <c r="O20" s="6"/>
      <c r="P20" s="6"/>
      <c r="Q20" s="6"/>
      <c r="R20" s="6"/>
      <c r="S20" s="6"/>
      <c r="T20" s="6"/>
      <c r="U20" s="6"/>
      <c r="V20" s="6"/>
      <c r="W20" s="6"/>
      <c r="X20" s="6"/>
      <c r="Y20" s="25"/>
    </row>
    <row r="21" spans="1:25" x14ac:dyDescent="0.25">
      <c r="A21" s="91"/>
      <c r="B21" s="91"/>
      <c r="C21" s="91"/>
      <c r="D21" s="3" t="s">
        <v>6</v>
      </c>
      <c r="E21" s="10" t="s">
        <v>26</v>
      </c>
      <c r="F21" s="7" t="s">
        <v>5</v>
      </c>
      <c r="G21" s="64"/>
      <c r="H21" s="59"/>
      <c r="I21" s="59"/>
      <c r="J21" s="7"/>
      <c r="K21" s="64"/>
      <c r="L21" s="59"/>
      <c r="M21" s="59"/>
      <c r="N21" s="26"/>
      <c r="O21" s="7"/>
      <c r="P21" s="7"/>
      <c r="Q21" s="7"/>
      <c r="R21" s="7"/>
      <c r="S21" s="7"/>
      <c r="T21" s="7"/>
      <c r="U21" s="7"/>
      <c r="V21" s="7"/>
      <c r="W21" s="7"/>
      <c r="X21" s="7"/>
      <c r="Y21" s="27"/>
    </row>
    <row r="22" spans="1:25" x14ac:dyDescent="0.25">
      <c r="A22" s="92" t="s">
        <v>96</v>
      </c>
      <c r="B22" s="92" t="s">
        <v>104</v>
      </c>
      <c r="C22" s="92" t="s">
        <v>27</v>
      </c>
      <c r="D22" s="2" t="s">
        <v>4</v>
      </c>
      <c r="E22" s="1" t="s">
        <v>28</v>
      </c>
      <c r="F22" s="6">
        <v>1</v>
      </c>
      <c r="G22" s="62">
        <v>41530.61</v>
      </c>
      <c r="H22" s="76">
        <v>27500</v>
      </c>
      <c r="I22" s="76">
        <v>14030.61</v>
      </c>
      <c r="J22" s="6"/>
      <c r="K22" s="62"/>
      <c r="L22" s="76"/>
      <c r="M22" s="76"/>
      <c r="N22" s="24"/>
      <c r="O22" s="6"/>
      <c r="P22" s="6"/>
      <c r="Q22" s="6"/>
      <c r="R22" s="6"/>
      <c r="S22" s="6"/>
      <c r="T22" s="6"/>
      <c r="U22" s="6"/>
      <c r="V22" s="6"/>
      <c r="W22" s="6"/>
      <c r="X22" s="6"/>
      <c r="Y22" s="25"/>
    </row>
    <row r="23" spans="1:25" x14ac:dyDescent="0.25">
      <c r="A23" s="90"/>
      <c r="B23" s="90"/>
      <c r="C23" s="90"/>
      <c r="D23" s="2" t="s">
        <v>4</v>
      </c>
      <c r="E23" s="1" t="s">
        <v>29</v>
      </c>
      <c r="F23" s="6">
        <v>0</v>
      </c>
      <c r="G23" s="63"/>
      <c r="H23" s="58"/>
      <c r="I23" s="58"/>
      <c r="J23" s="6"/>
      <c r="K23" s="63"/>
      <c r="L23" s="58"/>
      <c r="M23" s="58"/>
      <c r="N23" s="24"/>
      <c r="O23" s="6"/>
      <c r="P23" s="6"/>
      <c r="Q23" s="6"/>
      <c r="R23" s="6"/>
      <c r="S23" s="6"/>
      <c r="T23" s="6"/>
      <c r="U23" s="6"/>
      <c r="V23" s="6"/>
      <c r="W23" s="6"/>
      <c r="X23" s="6"/>
      <c r="Y23" s="25"/>
    </row>
    <row r="24" spans="1:25" x14ac:dyDescent="0.25">
      <c r="A24" s="90"/>
      <c r="B24" s="90"/>
      <c r="C24" s="90"/>
      <c r="D24" s="2" t="s">
        <v>4</v>
      </c>
      <c r="E24" s="11" t="s">
        <v>30</v>
      </c>
      <c r="F24" s="6">
        <v>1</v>
      </c>
      <c r="G24" s="63"/>
      <c r="H24" s="58"/>
      <c r="I24" s="58"/>
      <c r="J24" s="6"/>
      <c r="K24" s="63"/>
      <c r="L24" s="58"/>
      <c r="M24" s="58"/>
      <c r="N24" s="24"/>
      <c r="O24" s="6"/>
      <c r="P24" s="6"/>
      <c r="Q24" s="6"/>
      <c r="R24" s="6"/>
      <c r="S24" s="6"/>
      <c r="T24" s="6"/>
      <c r="U24" s="6"/>
      <c r="V24" s="6"/>
      <c r="W24" s="6"/>
      <c r="X24" s="6"/>
      <c r="Y24" s="25"/>
    </row>
    <row r="25" spans="1:25" x14ac:dyDescent="0.25">
      <c r="A25" s="90"/>
      <c r="B25" s="90"/>
      <c r="C25" s="90"/>
      <c r="D25" s="2" t="s">
        <v>4</v>
      </c>
      <c r="E25" s="11" t="s">
        <v>31</v>
      </c>
      <c r="F25" s="6">
        <v>0</v>
      </c>
      <c r="G25" s="63"/>
      <c r="H25" s="58"/>
      <c r="I25" s="58"/>
      <c r="J25" s="6"/>
      <c r="K25" s="63"/>
      <c r="L25" s="58"/>
      <c r="M25" s="58"/>
      <c r="N25" s="24"/>
      <c r="O25" s="6"/>
      <c r="P25" s="6"/>
      <c r="Q25" s="6"/>
      <c r="R25" s="6"/>
      <c r="S25" s="6"/>
      <c r="T25" s="6"/>
      <c r="U25" s="6"/>
      <c r="V25" s="6"/>
      <c r="W25" s="6"/>
      <c r="X25" s="6"/>
      <c r="Y25" s="25"/>
    </row>
    <row r="26" spans="1:25" x14ac:dyDescent="0.25">
      <c r="A26" s="90"/>
      <c r="B26" s="90"/>
      <c r="C26" s="90"/>
      <c r="D26" s="2" t="s">
        <v>4</v>
      </c>
      <c r="E26" s="11" t="s">
        <v>32</v>
      </c>
      <c r="F26" s="6">
        <v>1</v>
      </c>
      <c r="G26" s="63"/>
      <c r="H26" s="58"/>
      <c r="I26" s="58"/>
      <c r="J26" s="6"/>
      <c r="K26" s="63"/>
      <c r="L26" s="58"/>
      <c r="M26" s="58"/>
      <c r="N26" s="24"/>
      <c r="O26" s="6"/>
      <c r="P26" s="6"/>
      <c r="Q26" s="6"/>
      <c r="R26" s="6"/>
      <c r="S26" s="6"/>
      <c r="T26" s="6"/>
      <c r="U26" s="6"/>
      <c r="V26" s="6"/>
      <c r="W26" s="6"/>
      <c r="X26" s="6"/>
      <c r="Y26" s="25"/>
    </row>
    <row r="27" spans="1:25" x14ac:dyDescent="0.25">
      <c r="A27" s="90"/>
      <c r="B27" s="90"/>
      <c r="C27" s="90"/>
      <c r="D27" s="2" t="s">
        <v>4</v>
      </c>
      <c r="E27" s="11" t="s">
        <v>33</v>
      </c>
      <c r="F27" s="6">
        <v>1</v>
      </c>
      <c r="G27" s="63"/>
      <c r="H27" s="58"/>
      <c r="I27" s="58"/>
      <c r="J27" s="6"/>
      <c r="K27" s="63"/>
      <c r="L27" s="58"/>
      <c r="M27" s="58"/>
      <c r="N27" s="24"/>
      <c r="O27" s="6"/>
      <c r="P27" s="6"/>
      <c r="Q27" s="6"/>
      <c r="R27" s="6"/>
      <c r="S27" s="6"/>
      <c r="T27" s="6"/>
      <c r="U27" s="6"/>
      <c r="V27" s="6"/>
      <c r="W27" s="6"/>
      <c r="X27" s="6"/>
      <c r="Y27" s="25"/>
    </row>
    <row r="28" spans="1:25" x14ac:dyDescent="0.25">
      <c r="A28" s="90"/>
      <c r="B28" s="90"/>
      <c r="C28" s="90"/>
      <c r="D28" s="2" t="s">
        <v>4</v>
      </c>
      <c r="E28" s="11" t="s">
        <v>34</v>
      </c>
      <c r="F28" s="6">
        <v>0</v>
      </c>
      <c r="G28" s="63"/>
      <c r="H28" s="58"/>
      <c r="I28" s="58"/>
      <c r="J28" s="6"/>
      <c r="K28" s="63"/>
      <c r="L28" s="58"/>
      <c r="M28" s="58"/>
      <c r="N28" s="24"/>
      <c r="O28" s="6"/>
      <c r="P28" s="6"/>
      <c r="Q28" s="6"/>
      <c r="R28" s="6"/>
      <c r="S28" s="6"/>
      <c r="T28" s="6"/>
      <c r="U28" s="6"/>
      <c r="V28" s="6"/>
      <c r="W28" s="6"/>
      <c r="X28" s="6"/>
      <c r="Y28" s="25"/>
    </row>
    <row r="29" spans="1:25" x14ac:dyDescent="0.25">
      <c r="A29" s="90"/>
      <c r="B29" s="90"/>
      <c r="C29" s="90"/>
      <c r="D29" s="2" t="s">
        <v>6</v>
      </c>
      <c r="E29" s="11" t="s">
        <v>35</v>
      </c>
      <c r="F29" s="6">
        <v>0</v>
      </c>
      <c r="G29" s="63"/>
      <c r="H29" s="58"/>
      <c r="I29" s="58"/>
      <c r="J29" s="6"/>
      <c r="K29" s="63"/>
      <c r="L29" s="58"/>
      <c r="M29" s="58"/>
      <c r="N29" s="24"/>
      <c r="O29" s="6"/>
      <c r="P29" s="6"/>
      <c r="Q29" s="6"/>
      <c r="R29" s="6"/>
      <c r="S29" s="6"/>
      <c r="T29" s="6"/>
      <c r="U29" s="6"/>
      <c r="V29" s="6"/>
      <c r="W29" s="6"/>
      <c r="X29" s="6"/>
      <c r="Y29" s="25"/>
    </row>
    <row r="30" spans="1:25" x14ac:dyDescent="0.25">
      <c r="A30" s="90"/>
      <c r="B30" s="90"/>
      <c r="C30" s="90"/>
      <c r="D30" s="2" t="s">
        <v>6</v>
      </c>
      <c r="E30" s="11" t="s">
        <v>36</v>
      </c>
      <c r="F30" s="6">
        <v>15</v>
      </c>
      <c r="G30" s="63"/>
      <c r="H30" s="58"/>
      <c r="I30" s="58"/>
      <c r="J30" s="6"/>
      <c r="K30" s="63"/>
      <c r="L30" s="58"/>
      <c r="M30" s="58"/>
      <c r="N30" s="24"/>
      <c r="O30" s="6"/>
      <c r="P30" s="6"/>
      <c r="Q30" s="6"/>
      <c r="R30" s="6"/>
      <c r="S30" s="6"/>
      <c r="T30" s="6"/>
      <c r="U30" s="6"/>
      <c r="V30" s="6"/>
      <c r="W30" s="6"/>
      <c r="X30" s="6"/>
      <c r="Y30" s="25"/>
    </row>
    <row r="31" spans="1:25" x14ac:dyDescent="0.25">
      <c r="A31" s="90"/>
      <c r="B31" s="90"/>
      <c r="C31" s="90"/>
      <c r="D31" s="2" t="s">
        <v>6</v>
      </c>
      <c r="E31" s="11" t="s">
        <v>37</v>
      </c>
      <c r="F31" s="6">
        <v>150</v>
      </c>
      <c r="G31" s="63"/>
      <c r="H31" s="58"/>
      <c r="I31" s="58"/>
      <c r="J31" s="6"/>
      <c r="K31" s="63"/>
      <c r="L31" s="58"/>
      <c r="M31" s="58"/>
      <c r="N31" s="24"/>
      <c r="O31" s="6"/>
      <c r="P31" s="6"/>
      <c r="Q31" s="6"/>
      <c r="R31" s="6"/>
      <c r="S31" s="6"/>
      <c r="T31" s="6"/>
      <c r="U31" s="6"/>
      <c r="V31" s="6"/>
      <c r="W31" s="6"/>
      <c r="X31" s="6"/>
      <c r="Y31" s="25"/>
    </row>
    <row r="32" spans="1:25" x14ac:dyDescent="0.25">
      <c r="A32" s="90"/>
      <c r="B32" s="90"/>
      <c r="C32" s="90"/>
      <c r="D32" s="2" t="s">
        <v>6</v>
      </c>
      <c r="E32" s="11" t="s">
        <v>31</v>
      </c>
      <c r="F32" s="6">
        <v>0</v>
      </c>
      <c r="G32" s="64"/>
      <c r="H32" s="59"/>
      <c r="I32" s="59"/>
      <c r="J32" s="6"/>
      <c r="K32" s="64"/>
      <c r="L32" s="59"/>
      <c r="M32" s="59"/>
      <c r="N32" s="24"/>
      <c r="O32" s="6"/>
      <c r="P32" s="6"/>
      <c r="Q32" s="6"/>
      <c r="R32" s="6"/>
      <c r="S32" s="6"/>
      <c r="T32" s="6"/>
      <c r="U32" s="6"/>
      <c r="V32" s="6"/>
      <c r="W32" s="6"/>
      <c r="X32" s="6"/>
      <c r="Y32" s="25"/>
    </row>
    <row r="33" spans="1:25" x14ac:dyDescent="0.25">
      <c r="A33" s="90"/>
      <c r="B33" s="90"/>
      <c r="C33" s="92" t="s">
        <v>38</v>
      </c>
      <c r="D33" s="16" t="s">
        <v>4</v>
      </c>
      <c r="E33" s="17" t="s">
        <v>39</v>
      </c>
      <c r="F33" s="18">
        <v>3</v>
      </c>
      <c r="G33" s="62">
        <v>120000</v>
      </c>
      <c r="H33" s="76">
        <v>80000</v>
      </c>
      <c r="I33" s="76">
        <v>40000</v>
      </c>
      <c r="J33" s="18"/>
      <c r="K33" s="62"/>
      <c r="L33" s="76"/>
      <c r="M33" s="76"/>
      <c r="N33" s="2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29"/>
    </row>
    <row r="34" spans="1:25" x14ac:dyDescent="0.25">
      <c r="A34" s="90"/>
      <c r="B34" s="90"/>
      <c r="C34" s="90"/>
      <c r="D34" s="2" t="s">
        <v>4</v>
      </c>
      <c r="E34" s="1" t="s">
        <v>40</v>
      </c>
      <c r="F34" s="6">
        <v>3</v>
      </c>
      <c r="G34" s="63"/>
      <c r="H34" s="58"/>
      <c r="I34" s="58"/>
      <c r="J34" s="6"/>
      <c r="K34" s="63"/>
      <c r="L34" s="58"/>
      <c r="M34" s="58"/>
      <c r="N34" s="24"/>
      <c r="O34" s="6"/>
      <c r="P34" s="6"/>
      <c r="Q34" s="6"/>
      <c r="R34" s="6"/>
      <c r="S34" s="6"/>
      <c r="T34" s="6"/>
      <c r="U34" s="6"/>
      <c r="V34" s="6"/>
      <c r="W34" s="6"/>
      <c r="X34" s="6"/>
      <c r="Y34" s="25"/>
    </row>
    <row r="35" spans="1:25" ht="15.6" customHeight="1" x14ac:dyDescent="0.25">
      <c r="A35" s="90"/>
      <c r="B35" s="90"/>
      <c r="C35" s="90"/>
      <c r="D35" s="2" t="s">
        <v>6</v>
      </c>
      <c r="E35" s="11" t="s">
        <v>41</v>
      </c>
      <c r="F35" s="6">
        <v>225</v>
      </c>
      <c r="G35" s="63"/>
      <c r="H35" s="58"/>
      <c r="I35" s="58"/>
      <c r="J35" s="6"/>
      <c r="K35" s="63"/>
      <c r="L35" s="58"/>
      <c r="M35" s="58"/>
      <c r="N35" s="24"/>
      <c r="O35" s="6"/>
      <c r="P35" s="6"/>
      <c r="Q35" s="6"/>
      <c r="R35" s="6"/>
      <c r="S35" s="6"/>
      <c r="T35" s="6"/>
      <c r="U35" s="6"/>
      <c r="V35" s="6"/>
      <c r="W35" s="6"/>
      <c r="X35" s="6"/>
      <c r="Y35" s="25"/>
    </row>
    <row r="36" spans="1:25" x14ac:dyDescent="0.25">
      <c r="A36" s="90"/>
      <c r="B36" s="90"/>
      <c r="C36" s="90"/>
      <c r="D36" s="2" t="s">
        <v>6</v>
      </c>
      <c r="E36" s="11" t="s">
        <v>42</v>
      </c>
      <c r="F36" s="6">
        <v>90</v>
      </c>
      <c r="G36" s="63"/>
      <c r="H36" s="58"/>
      <c r="I36" s="58"/>
      <c r="J36" s="6"/>
      <c r="K36" s="63"/>
      <c r="L36" s="58"/>
      <c r="M36" s="58"/>
      <c r="N36" s="24"/>
      <c r="O36" s="6"/>
      <c r="P36" s="6"/>
      <c r="Q36" s="6"/>
      <c r="R36" s="6"/>
      <c r="S36" s="6"/>
      <c r="T36" s="6"/>
      <c r="U36" s="6"/>
      <c r="V36" s="6"/>
      <c r="W36" s="6"/>
      <c r="X36" s="6"/>
      <c r="Y36" s="25"/>
    </row>
    <row r="37" spans="1:25" x14ac:dyDescent="0.25">
      <c r="A37" s="90"/>
      <c r="B37" s="90"/>
      <c r="C37" s="90"/>
      <c r="D37" s="2" t="s">
        <v>6</v>
      </c>
      <c r="E37" s="1" t="s">
        <v>43</v>
      </c>
      <c r="F37" s="6">
        <v>30</v>
      </c>
      <c r="G37" s="63"/>
      <c r="H37" s="58"/>
      <c r="I37" s="58"/>
      <c r="J37" s="6"/>
      <c r="K37" s="63"/>
      <c r="L37" s="58"/>
      <c r="M37" s="58"/>
      <c r="N37" s="24"/>
      <c r="O37" s="6"/>
      <c r="P37" s="6"/>
      <c r="Q37" s="6"/>
      <c r="R37" s="6"/>
      <c r="S37" s="6"/>
      <c r="T37" s="6"/>
      <c r="U37" s="6"/>
      <c r="V37" s="6"/>
      <c r="W37" s="6"/>
      <c r="X37" s="6"/>
      <c r="Y37" s="25"/>
    </row>
    <row r="38" spans="1:25" x14ac:dyDescent="0.25">
      <c r="A38" s="90"/>
      <c r="B38" s="90"/>
      <c r="C38" s="91"/>
      <c r="D38" s="3" t="s">
        <v>6</v>
      </c>
      <c r="E38" s="10" t="s">
        <v>44</v>
      </c>
      <c r="F38" s="7">
        <v>99000000</v>
      </c>
      <c r="G38" s="64"/>
      <c r="H38" s="59"/>
      <c r="I38" s="59"/>
      <c r="J38" s="7"/>
      <c r="K38" s="64"/>
      <c r="L38" s="59"/>
      <c r="M38" s="59"/>
      <c r="N38" s="26"/>
      <c r="O38" s="7"/>
      <c r="P38" s="7"/>
      <c r="Q38" s="7"/>
      <c r="R38" s="7"/>
      <c r="S38" s="7"/>
      <c r="T38" s="7"/>
      <c r="U38" s="7"/>
      <c r="V38" s="7"/>
      <c r="W38" s="7"/>
      <c r="X38" s="7"/>
      <c r="Y38" s="27"/>
    </row>
    <row r="39" spans="1:25" x14ac:dyDescent="0.25">
      <c r="A39" s="90"/>
      <c r="B39" s="90"/>
      <c r="C39" s="92" t="s">
        <v>45</v>
      </c>
      <c r="D39" s="2" t="s">
        <v>4</v>
      </c>
      <c r="E39" s="1" t="s">
        <v>46</v>
      </c>
      <c r="F39" s="6">
        <v>1</v>
      </c>
      <c r="G39" s="62">
        <v>39680</v>
      </c>
      <c r="H39" s="76">
        <v>30000</v>
      </c>
      <c r="I39" s="76">
        <v>9680</v>
      </c>
      <c r="J39" s="6"/>
      <c r="K39" s="62"/>
      <c r="L39" s="76"/>
      <c r="M39" s="76"/>
      <c r="N39" s="24"/>
      <c r="O39" s="6"/>
      <c r="P39" s="6"/>
      <c r="Q39" s="6"/>
      <c r="R39" s="6"/>
      <c r="S39" s="6"/>
      <c r="T39" s="6"/>
      <c r="U39" s="6"/>
      <c r="V39" s="6"/>
      <c r="W39" s="6"/>
      <c r="X39" s="6"/>
      <c r="Y39" s="25"/>
    </row>
    <row r="40" spans="1:25" x14ac:dyDescent="0.25">
      <c r="A40" s="90"/>
      <c r="B40" s="90"/>
      <c r="C40" s="91"/>
      <c r="D40" s="3" t="s">
        <v>6</v>
      </c>
      <c r="E40" s="10" t="s">
        <v>47</v>
      </c>
      <c r="F40" s="7">
        <v>6</v>
      </c>
      <c r="G40" s="64"/>
      <c r="H40" s="59"/>
      <c r="I40" s="59"/>
      <c r="J40" s="7"/>
      <c r="K40" s="64"/>
      <c r="L40" s="59"/>
      <c r="M40" s="59"/>
      <c r="N40" s="26"/>
      <c r="O40" s="7"/>
      <c r="P40" s="7"/>
      <c r="Q40" s="7"/>
      <c r="R40" s="7"/>
      <c r="S40" s="7"/>
      <c r="T40" s="7"/>
      <c r="U40" s="7"/>
      <c r="V40" s="7"/>
      <c r="W40" s="7"/>
      <c r="X40" s="7"/>
      <c r="Y40" s="27"/>
    </row>
    <row r="41" spans="1:25" x14ac:dyDescent="0.25">
      <c r="A41" s="90"/>
      <c r="B41" s="90"/>
      <c r="C41" s="92" t="s">
        <v>48</v>
      </c>
      <c r="D41" s="2" t="s">
        <v>4</v>
      </c>
      <c r="E41" s="1" t="s">
        <v>49</v>
      </c>
      <c r="F41" s="6">
        <v>0</v>
      </c>
      <c r="G41" s="62">
        <v>0</v>
      </c>
      <c r="H41" s="76">
        <v>0</v>
      </c>
      <c r="I41" s="76">
        <v>0</v>
      </c>
      <c r="J41" s="6"/>
      <c r="K41" s="62"/>
      <c r="L41" s="76"/>
      <c r="M41" s="76"/>
      <c r="N41" s="24"/>
      <c r="O41" s="6"/>
      <c r="P41" s="6"/>
      <c r="Q41" s="6"/>
      <c r="R41" s="6"/>
      <c r="S41" s="6"/>
      <c r="T41" s="6"/>
      <c r="U41" s="6"/>
      <c r="V41" s="6"/>
      <c r="W41" s="6"/>
      <c r="X41" s="6"/>
      <c r="Y41" s="25"/>
    </row>
    <row r="42" spans="1:25" x14ac:dyDescent="0.25">
      <c r="A42" s="90"/>
      <c r="B42" s="90"/>
      <c r="C42" s="90"/>
      <c r="D42" s="2" t="s">
        <v>4</v>
      </c>
      <c r="E42" s="1" t="s">
        <v>50</v>
      </c>
      <c r="F42" s="6">
        <v>0</v>
      </c>
      <c r="G42" s="63"/>
      <c r="H42" s="58"/>
      <c r="I42" s="58"/>
      <c r="J42" s="6"/>
      <c r="K42" s="63"/>
      <c r="L42" s="58"/>
      <c r="M42" s="58"/>
      <c r="N42" s="24"/>
      <c r="O42" s="6"/>
      <c r="P42" s="6"/>
      <c r="Q42" s="6"/>
      <c r="R42" s="6"/>
      <c r="S42" s="6"/>
      <c r="T42" s="6"/>
      <c r="U42" s="6"/>
      <c r="V42" s="6"/>
      <c r="W42" s="6"/>
      <c r="X42" s="6"/>
      <c r="Y42" s="25"/>
    </row>
    <row r="43" spans="1:25" ht="15.75" customHeight="1" x14ac:dyDescent="0.25">
      <c r="A43" s="90"/>
      <c r="B43" s="90"/>
      <c r="C43" s="90"/>
      <c r="D43" s="2" t="s">
        <v>4</v>
      </c>
      <c r="E43" s="1" t="s">
        <v>51</v>
      </c>
      <c r="F43" s="6">
        <v>0</v>
      </c>
      <c r="G43" s="63"/>
      <c r="H43" s="58"/>
      <c r="I43" s="58"/>
      <c r="J43" s="6"/>
      <c r="K43" s="63"/>
      <c r="L43" s="58"/>
      <c r="M43" s="58"/>
      <c r="N43" s="24"/>
      <c r="O43" s="6"/>
      <c r="P43" s="6"/>
      <c r="Q43" s="6"/>
      <c r="R43" s="6"/>
      <c r="S43" s="6"/>
      <c r="T43" s="6"/>
      <c r="U43" s="6"/>
      <c r="V43" s="6"/>
      <c r="W43" s="6"/>
      <c r="X43" s="6"/>
      <c r="Y43" s="25"/>
    </row>
    <row r="44" spans="1:25" ht="15.75" customHeight="1" x14ac:dyDescent="0.25">
      <c r="A44" s="90"/>
      <c r="B44" s="90"/>
      <c r="C44" s="90"/>
      <c r="D44" s="2" t="s">
        <v>4</v>
      </c>
      <c r="E44" s="1" t="s">
        <v>52</v>
      </c>
      <c r="F44" s="6">
        <v>0</v>
      </c>
      <c r="G44" s="63"/>
      <c r="H44" s="58"/>
      <c r="I44" s="58"/>
      <c r="J44" s="6"/>
      <c r="K44" s="63"/>
      <c r="L44" s="58"/>
      <c r="M44" s="58"/>
      <c r="N44" s="24"/>
      <c r="O44" s="6"/>
      <c r="P44" s="6"/>
      <c r="Q44" s="6"/>
      <c r="R44" s="6"/>
      <c r="S44" s="6"/>
      <c r="T44" s="6"/>
      <c r="U44" s="6"/>
      <c r="V44" s="6"/>
      <c r="W44" s="6"/>
      <c r="X44" s="6"/>
      <c r="Y44" s="25"/>
    </row>
    <row r="45" spans="1:25" ht="15.75" customHeight="1" x14ac:dyDescent="0.25">
      <c r="A45" s="90"/>
      <c r="B45" s="90"/>
      <c r="C45" s="90"/>
      <c r="D45" s="2" t="s">
        <v>6</v>
      </c>
      <c r="E45" s="1" t="s">
        <v>54</v>
      </c>
      <c r="F45" s="6">
        <v>0</v>
      </c>
      <c r="G45" s="63"/>
      <c r="H45" s="58"/>
      <c r="I45" s="58"/>
      <c r="J45" s="6"/>
      <c r="K45" s="63"/>
      <c r="L45" s="58"/>
      <c r="M45" s="58"/>
      <c r="N45" s="24"/>
      <c r="O45" s="6"/>
      <c r="P45" s="6"/>
      <c r="Q45" s="6"/>
      <c r="R45" s="6"/>
      <c r="S45" s="6"/>
      <c r="T45" s="6"/>
      <c r="U45" s="6"/>
      <c r="V45" s="6"/>
      <c r="W45" s="6"/>
      <c r="X45" s="6"/>
      <c r="Y45" s="25"/>
    </row>
    <row r="46" spans="1:25" ht="15.75" customHeight="1" x14ac:dyDescent="0.25">
      <c r="A46" s="90"/>
      <c r="B46" s="90"/>
      <c r="C46" s="90"/>
      <c r="D46" s="2" t="s">
        <v>6</v>
      </c>
      <c r="E46" s="11" t="s">
        <v>55</v>
      </c>
      <c r="F46" s="6">
        <v>0</v>
      </c>
      <c r="G46" s="63"/>
      <c r="H46" s="58"/>
      <c r="I46" s="58"/>
      <c r="J46" s="6"/>
      <c r="K46" s="63"/>
      <c r="L46" s="58"/>
      <c r="M46" s="58"/>
      <c r="N46" s="24"/>
      <c r="O46" s="6"/>
      <c r="P46" s="6"/>
      <c r="Q46" s="6"/>
      <c r="R46" s="6"/>
      <c r="S46" s="6"/>
      <c r="T46" s="6"/>
      <c r="U46" s="6"/>
      <c r="V46" s="6"/>
      <c r="W46" s="6"/>
      <c r="X46" s="6"/>
      <c r="Y46" s="25"/>
    </row>
    <row r="47" spans="1:25" ht="15.75" customHeight="1" x14ac:dyDescent="0.25">
      <c r="A47" s="90"/>
      <c r="B47" s="90"/>
      <c r="C47" s="90"/>
      <c r="D47" s="2" t="s">
        <v>6</v>
      </c>
      <c r="E47" s="1" t="s">
        <v>56</v>
      </c>
      <c r="F47" s="6">
        <v>0</v>
      </c>
      <c r="G47" s="63"/>
      <c r="H47" s="58"/>
      <c r="I47" s="58"/>
      <c r="J47" s="6"/>
      <c r="K47" s="63"/>
      <c r="L47" s="58"/>
      <c r="M47" s="58"/>
      <c r="N47" s="24"/>
      <c r="O47" s="6"/>
      <c r="P47" s="6"/>
      <c r="Q47" s="6"/>
      <c r="R47" s="6"/>
      <c r="S47" s="6"/>
      <c r="T47" s="6"/>
      <c r="U47" s="6"/>
      <c r="V47" s="6"/>
      <c r="W47" s="6"/>
      <c r="X47" s="6"/>
      <c r="Y47" s="25"/>
    </row>
    <row r="48" spans="1:25" ht="15.75" customHeight="1" x14ac:dyDescent="0.25">
      <c r="A48" s="90"/>
      <c r="B48" s="90"/>
      <c r="C48" s="90"/>
      <c r="D48" s="2" t="s">
        <v>6</v>
      </c>
      <c r="E48" s="1" t="s">
        <v>57</v>
      </c>
      <c r="F48" s="6">
        <v>0</v>
      </c>
      <c r="G48" s="63"/>
      <c r="H48" s="58"/>
      <c r="I48" s="58"/>
      <c r="J48" s="6"/>
      <c r="K48" s="63"/>
      <c r="L48" s="58"/>
      <c r="M48" s="58"/>
      <c r="N48" s="24"/>
      <c r="O48" s="6"/>
      <c r="P48" s="6"/>
      <c r="Q48" s="6"/>
      <c r="R48" s="6"/>
      <c r="S48" s="6"/>
      <c r="T48" s="6"/>
      <c r="U48" s="6"/>
      <c r="V48" s="6"/>
      <c r="W48" s="6"/>
      <c r="X48" s="6"/>
      <c r="Y48" s="25"/>
    </row>
    <row r="49" spans="1:25" ht="15.75" customHeight="1" x14ac:dyDescent="0.25">
      <c r="A49" s="91"/>
      <c r="B49" s="91"/>
      <c r="C49" s="91"/>
      <c r="D49" s="3" t="s">
        <v>6</v>
      </c>
      <c r="E49" s="10" t="s">
        <v>59</v>
      </c>
      <c r="F49" s="7">
        <v>0</v>
      </c>
      <c r="G49" s="64"/>
      <c r="H49" s="59"/>
      <c r="I49" s="59"/>
      <c r="J49" s="7"/>
      <c r="K49" s="64"/>
      <c r="L49" s="59"/>
      <c r="M49" s="59"/>
      <c r="N49" s="26"/>
      <c r="O49" s="7"/>
      <c r="P49" s="7"/>
      <c r="Q49" s="7"/>
      <c r="R49" s="7"/>
      <c r="S49" s="7"/>
      <c r="T49" s="7"/>
      <c r="U49" s="7"/>
      <c r="V49" s="7"/>
      <c r="W49" s="7"/>
      <c r="X49" s="7"/>
      <c r="Y49" s="27"/>
    </row>
    <row r="50" spans="1:25" ht="15.75" customHeight="1" x14ac:dyDescent="0.25">
      <c r="A50" s="92" t="s">
        <v>95</v>
      </c>
      <c r="B50" s="92" t="s">
        <v>105</v>
      </c>
      <c r="C50" s="92" t="s">
        <v>60</v>
      </c>
      <c r="D50" s="2" t="s">
        <v>4</v>
      </c>
      <c r="E50" s="1" t="s">
        <v>61</v>
      </c>
      <c r="F50" s="6">
        <v>1500</v>
      </c>
      <c r="G50" s="62">
        <v>535200</v>
      </c>
      <c r="H50" s="76">
        <v>435750</v>
      </c>
      <c r="I50" s="76">
        <v>99450</v>
      </c>
      <c r="J50" s="6"/>
      <c r="K50" s="62"/>
      <c r="L50" s="76"/>
      <c r="M50" s="76"/>
      <c r="N50" s="24"/>
      <c r="O50" s="6"/>
      <c r="P50" s="6"/>
      <c r="Q50" s="6"/>
      <c r="R50" s="6"/>
      <c r="S50" s="6"/>
      <c r="T50" s="6"/>
      <c r="U50" s="6"/>
      <c r="V50" s="6"/>
      <c r="W50" s="6"/>
      <c r="X50" s="6"/>
      <c r="Y50" s="25"/>
    </row>
    <row r="51" spans="1:25" ht="15.75" customHeight="1" x14ac:dyDescent="0.25">
      <c r="A51" s="91"/>
      <c r="B51" s="91"/>
      <c r="C51" s="91"/>
      <c r="D51" s="3" t="s">
        <v>6</v>
      </c>
      <c r="E51" s="10" t="s">
        <v>62</v>
      </c>
      <c r="F51" s="7">
        <v>75000</v>
      </c>
      <c r="G51" s="64"/>
      <c r="H51" s="59"/>
      <c r="I51" s="59"/>
      <c r="J51" s="7"/>
      <c r="K51" s="64"/>
      <c r="L51" s="59"/>
      <c r="M51" s="59"/>
      <c r="N51" s="26"/>
      <c r="O51" s="7"/>
      <c r="P51" s="7"/>
      <c r="Q51" s="7"/>
      <c r="R51" s="7"/>
      <c r="S51" s="7"/>
      <c r="T51" s="7"/>
      <c r="U51" s="7"/>
      <c r="V51" s="7"/>
      <c r="W51" s="7"/>
      <c r="X51" s="7"/>
      <c r="Y51" s="27"/>
    </row>
    <row r="52" spans="1:25" x14ac:dyDescent="0.25">
      <c r="G52" s="15">
        <f>SUM(G4:G51)</f>
        <v>772100.61</v>
      </c>
      <c r="H52" s="23">
        <f>SUM(H4:H51)</f>
        <v>594420</v>
      </c>
      <c r="I52" s="23">
        <f>SUM(I4:I51)</f>
        <v>177680.61</v>
      </c>
      <c r="K52" s="15">
        <f>SUM(K4:K51)</f>
        <v>0</v>
      </c>
      <c r="L52" s="23">
        <f>SUM(L4:L51)</f>
        <v>0</v>
      </c>
      <c r="M52" s="23">
        <f>SUM(M4:M51)</f>
        <v>0</v>
      </c>
    </row>
    <row r="53" spans="1:25" ht="28.5" customHeight="1" x14ac:dyDescent="0.25">
      <c r="G53" s="22"/>
      <c r="H53" s="39"/>
      <c r="I53" s="39"/>
      <c r="J53" s="22"/>
      <c r="K53" s="22"/>
      <c r="L53" s="22"/>
      <c r="M53" s="22"/>
    </row>
    <row r="54" spans="1:25" x14ac:dyDescent="0.25">
      <c r="G54" s="23"/>
      <c r="J54" s="23"/>
      <c r="L54" s="23"/>
      <c r="M54" s="23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</sheetData>
  <mergeCells count="102">
    <mergeCell ref="K33:K38"/>
    <mergeCell ref="K39:K40"/>
    <mergeCell ref="I39:I40"/>
    <mergeCell ref="H41:H49"/>
    <mergeCell ref="I41:I49"/>
    <mergeCell ref="H50:H51"/>
    <mergeCell ref="I50:I51"/>
    <mergeCell ref="A50:A51"/>
    <mergeCell ref="A2:A3"/>
    <mergeCell ref="A4:A6"/>
    <mergeCell ref="A7:A16"/>
    <mergeCell ref="A17:A21"/>
    <mergeCell ref="A22:A49"/>
    <mergeCell ref="B2:B3"/>
    <mergeCell ref="C2:C3"/>
    <mergeCell ref="D2:D3"/>
    <mergeCell ref="E2:E3"/>
    <mergeCell ref="F2:F3"/>
    <mergeCell ref="G2:G3"/>
    <mergeCell ref="B50:B51"/>
    <mergeCell ref="C50:C51"/>
    <mergeCell ref="G50:G51"/>
    <mergeCell ref="H39:H40"/>
    <mergeCell ref="C39:C40"/>
    <mergeCell ref="B4:B6"/>
    <mergeCell ref="C4:C6"/>
    <mergeCell ref="G4:G6"/>
    <mergeCell ref="H33:H38"/>
    <mergeCell ref="I33:I38"/>
    <mergeCell ref="B22:B49"/>
    <mergeCell ref="C22:C32"/>
    <mergeCell ref="G22:G32"/>
    <mergeCell ref="C33:C38"/>
    <mergeCell ref="C41:C49"/>
    <mergeCell ref="G41:G49"/>
    <mergeCell ref="G39:G40"/>
    <mergeCell ref="G33:G38"/>
    <mergeCell ref="B17:B21"/>
    <mergeCell ref="C17:C21"/>
    <mergeCell ref="G17:G21"/>
    <mergeCell ref="C11:C16"/>
    <mergeCell ref="G11:G16"/>
    <mergeCell ref="B7:B16"/>
    <mergeCell ref="C7:C10"/>
    <mergeCell ref="G7:G10"/>
    <mergeCell ref="H11:H16"/>
    <mergeCell ref="I11:I16"/>
    <mergeCell ref="H17:H21"/>
    <mergeCell ref="K22:K32"/>
    <mergeCell ref="J1:M1"/>
    <mergeCell ref="J2:J3"/>
    <mergeCell ref="K17:K21"/>
    <mergeCell ref="X1:Y1"/>
    <mergeCell ref="H2:H3"/>
    <mergeCell ref="I2:I3"/>
    <mergeCell ref="H4:H6"/>
    <mergeCell ref="I4:I6"/>
    <mergeCell ref="F1:I1"/>
    <mergeCell ref="L4:L6"/>
    <mergeCell ref="M4:M6"/>
    <mergeCell ref="N1:W1"/>
    <mergeCell ref="N2:N3"/>
    <mergeCell ref="O2:O3"/>
    <mergeCell ref="P2:P3"/>
    <mergeCell ref="Q2:Q3"/>
    <mergeCell ref="R2:R3"/>
    <mergeCell ref="S2:S3"/>
    <mergeCell ref="T2:T3"/>
    <mergeCell ref="W2:W3"/>
    <mergeCell ref="Y2:Y3"/>
    <mergeCell ref="H7:H10"/>
    <mergeCell ref="I7:I10"/>
    <mergeCell ref="K41:K49"/>
    <mergeCell ref="K50:K51"/>
    <mergeCell ref="L41:L49"/>
    <mergeCell ref="M41:M49"/>
    <mergeCell ref="L50:L51"/>
    <mergeCell ref="M50:M51"/>
    <mergeCell ref="L2:L3"/>
    <mergeCell ref="M2:M3"/>
    <mergeCell ref="L22:L32"/>
    <mergeCell ref="M22:M32"/>
    <mergeCell ref="L33:L38"/>
    <mergeCell ref="M33:M38"/>
    <mergeCell ref="L39:L40"/>
    <mergeCell ref="M39:M40"/>
    <mergeCell ref="L7:L10"/>
    <mergeCell ref="M7:M10"/>
    <mergeCell ref="L11:L16"/>
    <mergeCell ref="M11:M16"/>
    <mergeCell ref="I17:I21"/>
    <mergeCell ref="H22:H32"/>
    <mergeCell ref="I22:I32"/>
    <mergeCell ref="L17:L21"/>
    <mergeCell ref="M17:M21"/>
    <mergeCell ref="K2:K3"/>
    <mergeCell ref="K4:K6"/>
    <mergeCell ref="K7:K10"/>
    <mergeCell ref="K11:K16"/>
    <mergeCell ref="U2:U3"/>
    <mergeCell ref="V2:V3"/>
    <mergeCell ref="X2:X3"/>
  </mergeCells>
  <phoneticPr fontId="2" type="noConversion"/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8CDA-E109-4533-BDB0-C42E1A887CFE}">
  <sheetPr>
    <pageSetUpPr fitToPage="1"/>
  </sheetPr>
  <dimension ref="A1:Y54"/>
  <sheetViews>
    <sheetView zoomScale="70" zoomScaleNormal="70" workbookViewId="0">
      <selection activeCell="B1" sqref="B1:B1048576"/>
    </sheetView>
  </sheetViews>
  <sheetFormatPr baseColWidth="10" defaultColWidth="11.5703125" defaultRowHeight="15.75" x14ac:dyDescent="0.25"/>
  <cols>
    <col min="1" max="1" width="14" style="34" bestFit="1" customWidth="1"/>
    <col min="2" max="2" width="37.7109375" style="34" bestFit="1" customWidth="1"/>
    <col min="3" max="3" width="16.85546875" style="12" customWidth="1"/>
    <col min="4" max="4" width="11.5703125" style="13"/>
    <col min="5" max="5" width="46.28515625" style="12" bestFit="1" customWidth="1"/>
    <col min="6" max="6" width="14.85546875" style="14" bestFit="1" customWidth="1"/>
    <col min="7" max="7" width="16.42578125" style="15" bestFit="1" customWidth="1"/>
    <col min="8" max="9" width="16.42578125" style="23" customWidth="1"/>
    <col min="10" max="13" width="16.42578125" style="15" customWidth="1"/>
    <col min="14" max="14" width="10.42578125" style="14" bestFit="1" customWidth="1"/>
    <col min="15" max="15" width="8" style="14" bestFit="1" customWidth="1"/>
    <col min="16" max="16" width="8.85546875" style="14" bestFit="1" customWidth="1"/>
    <col min="17" max="17" width="8.7109375" style="14" bestFit="1" customWidth="1"/>
    <col min="18" max="18" width="7.85546875" style="14" bestFit="1" customWidth="1"/>
    <col min="19" max="19" width="10.28515625" style="14" bestFit="1" customWidth="1"/>
    <col min="20" max="20" width="15.28515625" style="14" bestFit="1" customWidth="1"/>
    <col min="21" max="21" width="11.7109375" style="14" bestFit="1" customWidth="1"/>
    <col min="22" max="22" width="14.5703125" style="14" bestFit="1" customWidth="1"/>
    <col min="23" max="23" width="13.85546875" style="14" bestFit="1" customWidth="1"/>
    <col min="24" max="24" width="9.28515625" style="14" bestFit="1" customWidth="1"/>
    <col min="25" max="25" width="11.140625" style="14" bestFit="1" customWidth="1"/>
    <col min="26" max="16384" width="11.5703125" style="4"/>
  </cols>
  <sheetData>
    <row r="1" spans="1:25" x14ac:dyDescent="0.25">
      <c r="A1" s="38"/>
      <c r="B1" s="38"/>
      <c r="F1" s="86" t="s">
        <v>100</v>
      </c>
      <c r="G1" s="86"/>
      <c r="H1" s="86"/>
      <c r="I1" s="86"/>
      <c r="J1" s="82" t="s">
        <v>91</v>
      </c>
      <c r="K1" s="82"/>
      <c r="L1" s="82"/>
      <c r="M1" s="83"/>
      <c r="N1" s="87">
        <v>2022</v>
      </c>
      <c r="O1" s="84"/>
      <c r="P1" s="84"/>
      <c r="Q1" s="84"/>
      <c r="R1" s="84"/>
      <c r="S1" s="84"/>
      <c r="T1" s="84"/>
      <c r="U1" s="84"/>
      <c r="V1" s="84"/>
      <c r="W1" s="84"/>
      <c r="X1" s="84">
        <v>2023</v>
      </c>
      <c r="Y1" s="85"/>
    </row>
    <row r="2" spans="1:25" s="9" customFormat="1" ht="26.1" customHeight="1" x14ac:dyDescent="0.25">
      <c r="A2" s="94" t="s">
        <v>92</v>
      </c>
      <c r="B2" s="94" t="s">
        <v>63</v>
      </c>
      <c r="C2" s="96" t="s">
        <v>1</v>
      </c>
      <c r="D2" s="96" t="s">
        <v>2</v>
      </c>
      <c r="E2" s="96" t="s">
        <v>3</v>
      </c>
      <c r="F2" s="69" t="s">
        <v>90</v>
      </c>
      <c r="G2" s="60" t="s">
        <v>89</v>
      </c>
      <c r="H2" s="77" t="s">
        <v>97</v>
      </c>
      <c r="I2" s="79" t="s">
        <v>98</v>
      </c>
      <c r="J2" s="69" t="s">
        <v>90</v>
      </c>
      <c r="K2" s="60" t="s">
        <v>89</v>
      </c>
      <c r="L2" s="77" t="s">
        <v>97</v>
      </c>
      <c r="M2" s="79" t="s">
        <v>98</v>
      </c>
      <c r="N2" s="88" t="s">
        <v>67</v>
      </c>
      <c r="O2" s="69" t="s">
        <v>68</v>
      </c>
      <c r="P2" s="69" t="s">
        <v>69</v>
      </c>
      <c r="Q2" s="69" t="s">
        <v>70</v>
      </c>
      <c r="R2" s="69" t="s">
        <v>71</v>
      </c>
      <c r="S2" s="69" t="s">
        <v>72</v>
      </c>
      <c r="T2" s="69" t="s">
        <v>73</v>
      </c>
      <c r="U2" s="69" t="s">
        <v>74</v>
      </c>
      <c r="V2" s="69" t="s">
        <v>75</v>
      </c>
      <c r="W2" s="69" t="s">
        <v>76</v>
      </c>
      <c r="X2" s="69" t="s">
        <v>65</v>
      </c>
      <c r="Y2" s="71" t="s">
        <v>66</v>
      </c>
    </row>
    <row r="3" spans="1:25" s="5" customFormat="1" ht="15.6" customHeight="1" x14ac:dyDescent="0.25">
      <c r="A3" s="95"/>
      <c r="B3" s="95"/>
      <c r="C3" s="97"/>
      <c r="D3" s="97"/>
      <c r="E3" s="97"/>
      <c r="F3" s="70"/>
      <c r="G3" s="61"/>
      <c r="H3" s="78"/>
      <c r="I3" s="80"/>
      <c r="J3" s="70"/>
      <c r="K3" s="61"/>
      <c r="L3" s="78"/>
      <c r="M3" s="80"/>
      <c r="N3" s="89" t="s">
        <v>78</v>
      </c>
      <c r="O3" s="70" t="s">
        <v>79</v>
      </c>
      <c r="P3" s="70" t="s">
        <v>80</v>
      </c>
      <c r="Q3" s="70" t="s">
        <v>81</v>
      </c>
      <c r="R3" s="70" t="s">
        <v>82</v>
      </c>
      <c r="S3" s="70" t="s">
        <v>83</v>
      </c>
      <c r="T3" s="70" t="s">
        <v>84</v>
      </c>
      <c r="U3" s="70" t="s">
        <v>85</v>
      </c>
      <c r="V3" s="70" t="s">
        <v>86</v>
      </c>
      <c r="W3" s="70" t="s">
        <v>87</v>
      </c>
      <c r="X3" s="70" t="s">
        <v>88</v>
      </c>
      <c r="Y3" s="72" t="s">
        <v>64</v>
      </c>
    </row>
    <row r="4" spans="1:25" ht="29.25" customHeight="1" x14ac:dyDescent="0.25">
      <c r="A4" s="90" t="s">
        <v>93</v>
      </c>
      <c r="B4" s="90" t="s">
        <v>101</v>
      </c>
      <c r="C4" s="90" t="s">
        <v>7</v>
      </c>
      <c r="D4" s="2" t="s">
        <v>4</v>
      </c>
      <c r="E4" s="1" t="s">
        <v>8</v>
      </c>
      <c r="F4" s="6">
        <v>1</v>
      </c>
      <c r="G4" s="62">
        <v>39696.06</v>
      </c>
      <c r="H4" s="76">
        <v>30016.059999999998</v>
      </c>
      <c r="I4" s="76">
        <v>9680</v>
      </c>
      <c r="J4" s="6"/>
      <c r="K4" s="62"/>
      <c r="L4" s="76"/>
      <c r="M4" s="76"/>
      <c r="N4" s="24"/>
      <c r="O4" s="6"/>
      <c r="P4" s="6"/>
      <c r="Q4" s="6"/>
      <c r="R4" s="6"/>
      <c r="S4" s="6"/>
      <c r="T4" s="6"/>
      <c r="U4" s="6"/>
      <c r="V4" s="6"/>
      <c r="W4" s="6"/>
      <c r="X4" s="6"/>
      <c r="Y4" s="25"/>
    </row>
    <row r="5" spans="1:25" ht="29.25" customHeight="1" x14ac:dyDescent="0.25">
      <c r="A5" s="90"/>
      <c r="B5" s="90"/>
      <c r="C5" s="90"/>
      <c r="D5" s="2" t="s">
        <v>6</v>
      </c>
      <c r="E5" s="1" t="s">
        <v>9</v>
      </c>
      <c r="F5" s="6">
        <v>6</v>
      </c>
      <c r="G5" s="63"/>
      <c r="H5" s="58"/>
      <c r="I5" s="58"/>
      <c r="J5" s="6"/>
      <c r="K5" s="63"/>
      <c r="L5" s="58"/>
      <c r="M5" s="58"/>
      <c r="N5" s="24"/>
      <c r="O5" s="6"/>
      <c r="P5" s="6"/>
      <c r="Q5" s="6"/>
      <c r="R5" s="6"/>
      <c r="S5" s="6"/>
      <c r="T5" s="6"/>
      <c r="U5" s="6"/>
      <c r="V5" s="6"/>
      <c r="W5" s="6"/>
      <c r="X5" s="6"/>
      <c r="Y5" s="25"/>
    </row>
    <row r="6" spans="1:25" ht="15.75" customHeight="1" x14ac:dyDescent="0.25">
      <c r="A6" s="91"/>
      <c r="B6" s="91"/>
      <c r="C6" s="91"/>
      <c r="D6" s="3" t="s">
        <v>6</v>
      </c>
      <c r="E6" s="10" t="s">
        <v>10</v>
      </c>
      <c r="F6" s="7">
        <v>6</v>
      </c>
      <c r="G6" s="64"/>
      <c r="H6" s="59"/>
      <c r="I6" s="59"/>
      <c r="J6" s="7"/>
      <c r="K6" s="64"/>
      <c r="L6" s="59"/>
      <c r="M6" s="59"/>
      <c r="N6" s="26"/>
      <c r="O6" s="7"/>
      <c r="P6" s="7"/>
      <c r="Q6" s="7"/>
      <c r="R6" s="7"/>
      <c r="S6" s="7"/>
      <c r="T6" s="7"/>
      <c r="U6" s="7"/>
      <c r="V6" s="7"/>
      <c r="W6" s="7"/>
      <c r="X6" s="7"/>
      <c r="Y6" s="27"/>
    </row>
    <row r="7" spans="1:25" x14ac:dyDescent="0.25">
      <c r="A7" s="92" t="s">
        <v>94</v>
      </c>
      <c r="B7" s="92" t="s">
        <v>102</v>
      </c>
      <c r="C7" s="92" t="s">
        <v>0</v>
      </c>
      <c r="D7" s="16" t="s">
        <v>4</v>
      </c>
      <c r="E7" s="17" t="s">
        <v>11</v>
      </c>
      <c r="F7" s="18" t="s">
        <v>5</v>
      </c>
      <c r="G7" s="65">
        <v>10000</v>
      </c>
      <c r="H7" s="73">
        <v>6480</v>
      </c>
      <c r="I7" s="73">
        <v>3520</v>
      </c>
      <c r="J7" s="18"/>
      <c r="K7" s="65"/>
      <c r="L7" s="73"/>
      <c r="M7" s="73"/>
      <c r="N7" s="28"/>
      <c r="O7" s="18"/>
      <c r="P7" s="18"/>
      <c r="Q7" s="18"/>
      <c r="R7" s="18"/>
      <c r="S7" s="18"/>
      <c r="T7" s="18"/>
      <c r="U7" s="18"/>
      <c r="V7" s="18"/>
      <c r="W7" s="18"/>
      <c r="X7" s="18"/>
      <c r="Y7" s="29"/>
    </row>
    <row r="8" spans="1:25" x14ac:dyDescent="0.25">
      <c r="A8" s="90"/>
      <c r="B8" s="90"/>
      <c r="C8" s="90"/>
      <c r="D8" s="2" t="s">
        <v>4</v>
      </c>
      <c r="E8" s="1" t="s">
        <v>12</v>
      </c>
      <c r="F8" s="6">
        <v>24</v>
      </c>
      <c r="G8" s="66"/>
      <c r="H8" s="74"/>
      <c r="I8" s="74"/>
      <c r="J8" s="6"/>
      <c r="K8" s="66"/>
      <c r="L8" s="74"/>
      <c r="M8" s="74"/>
      <c r="N8" s="24"/>
      <c r="O8" s="6"/>
      <c r="P8" s="6"/>
      <c r="Q8" s="6"/>
      <c r="R8" s="6"/>
      <c r="S8" s="6"/>
      <c r="T8" s="6"/>
      <c r="U8" s="6"/>
      <c r="V8" s="6"/>
      <c r="W8" s="6"/>
      <c r="X8" s="6"/>
      <c r="Y8" s="25"/>
    </row>
    <row r="9" spans="1:25" ht="15.6" customHeight="1" x14ac:dyDescent="0.25">
      <c r="A9" s="90"/>
      <c r="B9" s="90"/>
      <c r="C9" s="90"/>
      <c r="D9" s="2" t="s">
        <v>6</v>
      </c>
      <c r="E9" s="1" t="s">
        <v>13</v>
      </c>
      <c r="F9" s="6">
        <v>33750</v>
      </c>
      <c r="G9" s="66"/>
      <c r="H9" s="74"/>
      <c r="I9" s="74"/>
      <c r="J9" s="6"/>
      <c r="K9" s="66"/>
      <c r="L9" s="74"/>
      <c r="M9" s="74"/>
      <c r="N9" s="24"/>
      <c r="O9" s="6"/>
      <c r="P9" s="6"/>
      <c r="Q9" s="6"/>
      <c r="R9" s="6"/>
      <c r="S9" s="6"/>
      <c r="T9" s="6"/>
      <c r="U9" s="6"/>
      <c r="V9" s="6"/>
      <c r="W9" s="6"/>
      <c r="X9" s="6"/>
      <c r="Y9" s="25"/>
    </row>
    <row r="10" spans="1:25" x14ac:dyDescent="0.25">
      <c r="A10" s="90"/>
      <c r="B10" s="90"/>
      <c r="C10" s="93"/>
      <c r="D10" s="19" t="s">
        <v>6</v>
      </c>
      <c r="E10" s="20" t="s">
        <v>14</v>
      </c>
      <c r="F10" s="6">
        <v>18750</v>
      </c>
      <c r="G10" s="67"/>
      <c r="H10" s="75"/>
      <c r="I10" s="75"/>
      <c r="J10" s="6"/>
      <c r="K10" s="67"/>
      <c r="L10" s="75"/>
      <c r="M10" s="75"/>
      <c r="N10" s="30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31"/>
    </row>
    <row r="11" spans="1:25" x14ac:dyDescent="0.25">
      <c r="A11" s="90"/>
      <c r="B11" s="90"/>
      <c r="C11" s="90" t="s">
        <v>15</v>
      </c>
      <c r="D11" s="2" t="s">
        <v>4</v>
      </c>
      <c r="E11" s="1" t="s">
        <v>16</v>
      </c>
      <c r="F11" s="6" t="s">
        <v>5</v>
      </c>
      <c r="G11" s="66">
        <v>21000</v>
      </c>
      <c r="H11" s="74">
        <v>10000</v>
      </c>
      <c r="I11" s="74">
        <v>11000</v>
      </c>
      <c r="J11" s="6"/>
      <c r="K11" s="66"/>
      <c r="L11" s="74"/>
      <c r="M11" s="74"/>
      <c r="N11" s="24"/>
      <c r="O11" s="6"/>
      <c r="P11" s="6"/>
      <c r="Q11" s="6"/>
      <c r="R11" s="6"/>
      <c r="S11" s="6"/>
      <c r="T11" s="6"/>
      <c r="U11" s="6"/>
      <c r="V11" s="6"/>
      <c r="W11" s="6"/>
      <c r="X11" s="6"/>
      <c r="Y11" s="25"/>
    </row>
    <row r="12" spans="1:25" x14ac:dyDescent="0.25">
      <c r="A12" s="90"/>
      <c r="B12" s="90"/>
      <c r="C12" s="90"/>
      <c r="D12" s="2" t="s">
        <v>4</v>
      </c>
      <c r="E12" s="1" t="s">
        <v>17</v>
      </c>
      <c r="F12" s="6">
        <v>120</v>
      </c>
      <c r="G12" s="66"/>
      <c r="H12" s="74"/>
      <c r="I12" s="74"/>
      <c r="J12" s="6"/>
      <c r="K12" s="66"/>
      <c r="L12" s="74"/>
      <c r="M12" s="74"/>
      <c r="N12" s="24"/>
      <c r="O12" s="6"/>
      <c r="P12" s="6"/>
      <c r="Q12" s="6"/>
      <c r="R12" s="6"/>
      <c r="S12" s="6"/>
      <c r="T12" s="6"/>
      <c r="U12" s="6"/>
      <c r="V12" s="6"/>
      <c r="W12" s="6"/>
      <c r="X12" s="6"/>
      <c r="Y12" s="25"/>
    </row>
    <row r="13" spans="1:25" ht="15.75" customHeight="1" x14ac:dyDescent="0.25">
      <c r="A13" s="90"/>
      <c r="B13" s="90"/>
      <c r="C13" s="90"/>
      <c r="D13" s="2" t="s">
        <v>4</v>
      </c>
      <c r="E13" s="1" t="s">
        <v>18</v>
      </c>
      <c r="F13" s="6">
        <v>0</v>
      </c>
      <c r="G13" s="66"/>
      <c r="H13" s="74"/>
      <c r="I13" s="74"/>
      <c r="J13" s="6"/>
      <c r="K13" s="66"/>
      <c r="L13" s="74"/>
      <c r="M13" s="74"/>
      <c r="N13" s="24"/>
      <c r="O13" s="6"/>
      <c r="P13" s="6"/>
      <c r="Q13" s="6"/>
      <c r="R13" s="6"/>
      <c r="S13" s="6"/>
      <c r="T13" s="6"/>
      <c r="U13" s="6"/>
      <c r="V13" s="6"/>
      <c r="W13" s="6"/>
      <c r="X13" s="6"/>
      <c r="Y13" s="25"/>
    </row>
    <row r="14" spans="1:25" x14ac:dyDescent="0.25">
      <c r="A14" s="90"/>
      <c r="B14" s="90"/>
      <c r="C14" s="90"/>
      <c r="D14" s="2" t="s">
        <v>6</v>
      </c>
      <c r="E14" s="1" t="s">
        <v>19</v>
      </c>
      <c r="F14" s="6">
        <v>16000</v>
      </c>
      <c r="G14" s="66"/>
      <c r="H14" s="74"/>
      <c r="I14" s="74"/>
      <c r="J14" s="6"/>
      <c r="K14" s="66"/>
      <c r="L14" s="74"/>
      <c r="M14" s="74"/>
      <c r="N14" s="24"/>
      <c r="O14" s="6"/>
      <c r="P14" s="6"/>
      <c r="Q14" s="6"/>
      <c r="R14" s="6"/>
      <c r="S14" s="6"/>
      <c r="T14" s="6"/>
      <c r="U14" s="6"/>
      <c r="V14" s="6"/>
      <c r="W14" s="6"/>
      <c r="X14" s="6"/>
      <c r="Y14" s="25"/>
    </row>
    <row r="15" spans="1:25" x14ac:dyDescent="0.25">
      <c r="A15" s="90"/>
      <c r="B15" s="90"/>
      <c r="C15" s="90"/>
      <c r="D15" s="2" t="s">
        <v>6</v>
      </c>
      <c r="E15" s="1" t="s">
        <v>20</v>
      </c>
      <c r="F15" s="6">
        <v>9750</v>
      </c>
      <c r="G15" s="66"/>
      <c r="H15" s="74"/>
      <c r="I15" s="74"/>
      <c r="J15" s="6"/>
      <c r="K15" s="66"/>
      <c r="L15" s="74"/>
      <c r="M15" s="74"/>
      <c r="N15" s="24"/>
      <c r="O15" s="6"/>
      <c r="P15" s="6"/>
      <c r="Q15" s="6"/>
      <c r="R15" s="6"/>
      <c r="S15" s="6"/>
      <c r="T15" s="6"/>
      <c r="U15" s="6"/>
      <c r="V15" s="6"/>
      <c r="W15" s="6"/>
      <c r="X15" s="6"/>
      <c r="Y15" s="25"/>
    </row>
    <row r="16" spans="1:25" x14ac:dyDescent="0.25">
      <c r="A16" s="91"/>
      <c r="B16" s="91"/>
      <c r="C16" s="91"/>
      <c r="D16" s="3" t="s">
        <v>6</v>
      </c>
      <c r="E16" s="10" t="s">
        <v>21</v>
      </c>
      <c r="F16" s="7">
        <v>3500</v>
      </c>
      <c r="G16" s="68"/>
      <c r="H16" s="81"/>
      <c r="I16" s="81"/>
      <c r="J16" s="7"/>
      <c r="K16" s="68"/>
      <c r="L16" s="81"/>
      <c r="M16" s="81"/>
      <c r="N16" s="26"/>
      <c r="O16" s="7"/>
      <c r="P16" s="7"/>
      <c r="Q16" s="7"/>
      <c r="R16" s="7"/>
      <c r="S16" s="7"/>
      <c r="T16" s="7"/>
      <c r="U16" s="7"/>
      <c r="V16" s="7"/>
      <c r="W16" s="7"/>
      <c r="X16" s="7"/>
      <c r="Y16" s="27"/>
    </row>
    <row r="17" spans="1:25" x14ac:dyDescent="0.25">
      <c r="A17" s="90" t="s">
        <v>95</v>
      </c>
      <c r="B17" s="90" t="s">
        <v>103</v>
      </c>
      <c r="C17" s="90" t="s">
        <v>22</v>
      </c>
      <c r="D17" s="2" t="s">
        <v>4</v>
      </c>
      <c r="E17" s="1" t="s">
        <v>23</v>
      </c>
      <c r="F17" s="6" t="s">
        <v>5</v>
      </c>
      <c r="G17" s="63">
        <v>5000</v>
      </c>
      <c r="H17" s="58">
        <v>5000</v>
      </c>
      <c r="I17" s="58">
        <v>0</v>
      </c>
      <c r="J17" s="6"/>
      <c r="K17" s="63"/>
      <c r="L17" s="58"/>
      <c r="M17" s="58"/>
      <c r="N17" s="24"/>
      <c r="O17" s="6"/>
      <c r="P17" s="6"/>
      <c r="Q17" s="6"/>
      <c r="R17" s="6"/>
      <c r="S17" s="6"/>
      <c r="T17" s="6"/>
      <c r="U17" s="6"/>
      <c r="V17" s="6"/>
      <c r="W17" s="6"/>
      <c r="X17" s="6"/>
      <c r="Y17" s="25"/>
    </row>
    <row r="18" spans="1:25" x14ac:dyDescent="0.25">
      <c r="A18" s="90"/>
      <c r="B18" s="90"/>
      <c r="C18" s="90"/>
      <c r="D18" s="2" t="s">
        <v>4</v>
      </c>
      <c r="E18" s="1" t="s">
        <v>24</v>
      </c>
      <c r="F18" s="8">
        <v>25000</v>
      </c>
      <c r="G18" s="63"/>
      <c r="H18" s="58"/>
      <c r="I18" s="58"/>
      <c r="J18" s="8"/>
      <c r="K18" s="63"/>
      <c r="L18" s="58"/>
      <c r="M18" s="58"/>
      <c r="N18" s="32"/>
      <c r="O18" s="8"/>
      <c r="P18" s="8"/>
      <c r="Q18" s="8"/>
      <c r="R18" s="8"/>
      <c r="S18" s="8"/>
      <c r="T18" s="8"/>
      <c r="U18" s="8"/>
      <c r="V18" s="8"/>
      <c r="W18" s="8"/>
      <c r="X18" s="8"/>
      <c r="Y18" s="33"/>
    </row>
    <row r="19" spans="1:25" ht="15.75" customHeight="1" x14ac:dyDescent="0.25">
      <c r="A19" s="90"/>
      <c r="B19" s="90"/>
      <c r="C19" s="90"/>
      <c r="D19" s="2" t="s">
        <v>4</v>
      </c>
      <c r="E19" s="1" t="s">
        <v>25</v>
      </c>
      <c r="F19" s="8">
        <v>1000</v>
      </c>
      <c r="G19" s="63"/>
      <c r="H19" s="58"/>
      <c r="I19" s="58"/>
      <c r="J19" s="8"/>
      <c r="K19" s="63"/>
      <c r="L19" s="58"/>
      <c r="M19" s="58"/>
      <c r="N19" s="32"/>
      <c r="O19" s="8"/>
      <c r="P19" s="8"/>
      <c r="Q19" s="8"/>
      <c r="R19" s="8"/>
      <c r="S19" s="8"/>
      <c r="T19" s="8"/>
      <c r="U19" s="8"/>
      <c r="V19" s="8"/>
      <c r="W19" s="8"/>
      <c r="X19" s="8"/>
      <c r="Y19" s="33"/>
    </row>
    <row r="20" spans="1:25" x14ac:dyDescent="0.25">
      <c r="A20" s="90"/>
      <c r="B20" s="90"/>
      <c r="C20" s="90"/>
      <c r="D20" s="2" t="s">
        <v>4</v>
      </c>
      <c r="E20" s="1" t="s">
        <v>23</v>
      </c>
      <c r="F20" s="6" t="s">
        <v>5</v>
      </c>
      <c r="G20" s="63"/>
      <c r="H20" s="58"/>
      <c r="I20" s="58"/>
      <c r="J20" s="6"/>
      <c r="K20" s="63"/>
      <c r="L20" s="58"/>
      <c r="M20" s="58"/>
      <c r="N20" s="24"/>
      <c r="O20" s="6"/>
      <c r="P20" s="6"/>
      <c r="Q20" s="6"/>
      <c r="R20" s="6"/>
      <c r="S20" s="6"/>
      <c r="T20" s="6"/>
      <c r="U20" s="6"/>
      <c r="V20" s="6"/>
      <c r="W20" s="6"/>
      <c r="X20" s="6"/>
      <c r="Y20" s="25"/>
    </row>
    <row r="21" spans="1:25" x14ac:dyDescent="0.25">
      <c r="A21" s="91"/>
      <c r="B21" s="91"/>
      <c r="C21" s="91"/>
      <c r="D21" s="3" t="s">
        <v>6</v>
      </c>
      <c r="E21" s="10" t="s">
        <v>26</v>
      </c>
      <c r="F21" s="7" t="s">
        <v>5</v>
      </c>
      <c r="G21" s="64"/>
      <c r="H21" s="59"/>
      <c r="I21" s="59"/>
      <c r="J21" s="7"/>
      <c r="K21" s="64"/>
      <c r="L21" s="59"/>
      <c r="M21" s="59"/>
      <c r="N21" s="26"/>
      <c r="O21" s="7"/>
      <c r="P21" s="7"/>
      <c r="Q21" s="7"/>
      <c r="R21" s="7"/>
      <c r="S21" s="7"/>
      <c r="T21" s="7"/>
      <c r="U21" s="7"/>
      <c r="V21" s="7"/>
      <c r="W21" s="7"/>
      <c r="X21" s="7"/>
      <c r="Y21" s="27"/>
    </row>
    <row r="22" spans="1:25" x14ac:dyDescent="0.25">
      <c r="A22" s="92" t="s">
        <v>96</v>
      </c>
      <c r="B22" s="92" t="s">
        <v>104</v>
      </c>
      <c r="C22" s="92" t="s">
        <v>27</v>
      </c>
      <c r="D22" s="2" t="s">
        <v>4</v>
      </c>
      <c r="E22" s="1" t="s">
        <v>28</v>
      </c>
      <c r="F22" s="6">
        <v>1</v>
      </c>
      <c r="G22" s="62">
        <v>35000</v>
      </c>
      <c r="H22" s="76">
        <v>23500</v>
      </c>
      <c r="I22" s="76">
        <v>11500</v>
      </c>
      <c r="J22" s="6"/>
      <c r="K22" s="62"/>
      <c r="L22" s="76"/>
      <c r="M22" s="76"/>
      <c r="N22" s="24"/>
      <c r="O22" s="6"/>
      <c r="P22" s="6"/>
      <c r="Q22" s="6"/>
      <c r="R22" s="6"/>
      <c r="S22" s="6"/>
      <c r="T22" s="6"/>
      <c r="U22" s="6"/>
      <c r="V22" s="6"/>
      <c r="W22" s="6"/>
      <c r="X22" s="6"/>
      <c r="Y22" s="25"/>
    </row>
    <row r="23" spans="1:25" x14ac:dyDescent="0.25">
      <c r="A23" s="90"/>
      <c r="B23" s="90"/>
      <c r="C23" s="90"/>
      <c r="D23" s="2" t="s">
        <v>4</v>
      </c>
      <c r="E23" s="1" t="s">
        <v>29</v>
      </c>
      <c r="F23" s="6">
        <v>0</v>
      </c>
      <c r="G23" s="63"/>
      <c r="H23" s="58"/>
      <c r="I23" s="58"/>
      <c r="J23" s="6"/>
      <c r="K23" s="63"/>
      <c r="L23" s="58"/>
      <c r="M23" s="58"/>
      <c r="N23" s="24"/>
      <c r="O23" s="6"/>
      <c r="P23" s="6"/>
      <c r="Q23" s="6"/>
      <c r="R23" s="6"/>
      <c r="S23" s="6"/>
      <c r="T23" s="6"/>
      <c r="U23" s="6"/>
      <c r="V23" s="6"/>
      <c r="W23" s="6"/>
      <c r="X23" s="6"/>
      <c r="Y23" s="25"/>
    </row>
    <row r="24" spans="1:25" x14ac:dyDescent="0.25">
      <c r="A24" s="90"/>
      <c r="B24" s="90"/>
      <c r="C24" s="90"/>
      <c r="D24" s="2" t="s">
        <v>4</v>
      </c>
      <c r="E24" s="11" t="s">
        <v>30</v>
      </c>
      <c r="F24" s="6">
        <v>0</v>
      </c>
      <c r="G24" s="63"/>
      <c r="H24" s="58"/>
      <c r="I24" s="58"/>
      <c r="J24" s="6"/>
      <c r="K24" s="63"/>
      <c r="L24" s="58"/>
      <c r="M24" s="58"/>
      <c r="N24" s="24"/>
      <c r="O24" s="6"/>
      <c r="P24" s="6"/>
      <c r="Q24" s="6"/>
      <c r="R24" s="6"/>
      <c r="S24" s="6"/>
      <c r="T24" s="6"/>
      <c r="U24" s="6"/>
      <c r="V24" s="6"/>
      <c r="W24" s="6"/>
      <c r="X24" s="6"/>
      <c r="Y24" s="25"/>
    </row>
    <row r="25" spans="1:25" x14ac:dyDescent="0.25">
      <c r="A25" s="90"/>
      <c r="B25" s="90"/>
      <c r="C25" s="90"/>
      <c r="D25" s="2" t="s">
        <v>4</v>
      </c>
      <c r="E25" s="11" t="s">
        <v>31</v>
      </c>
      <c r="F25" s="6">
        <v>1</v>
      </c>
      <c r="G25" s="63"/>
      <c r="H25" s="58"/>
      <c r="I25" s="58"/>
      <c r="J25" s="6"/>
      <c r="K25" s="63"/>
      <c r="L25" s="58"/>
      <c r="M25" s="58"/>
      <c r="N25" s="24"/>
      <c r="O25" s="6"/>
      <c r="P25" s="6"/>
      <c r="Q25" s="6"/>
      <c r="R25" s="6"/>
      <c r="S25" s="6"/>
      <c r="T25" s="6"/>
      <c r="U25" s="6"/>
      <c r="V25" s="6"/>
      <c r="W25" s="6"/>
      <c r="X25" s="6"/>
      <c r="Y25" s="25"/>
    </row>
    <row r="26" spans="1:25" x14ac:dyDescent="0.25">
      <c r="A26" s="90"/>
      <c r="B26" s="90"/>
      <c r="C26" s="90"/>
      <c r="D26" s="2" t="s">
        <v>4</v>
      </c>
      <c r="E26" s="11" t="s">
        <v>32</v>
      </c>
      <c r="F26" s="6">
        <v>0</v>
      </c>
      <c r="G26" s="63"/>
      <c r="H26" s="58"/>
      <c r="I26" s="58"/>
      <c r="J26" s="6"/>
      <c r="K26" s="63"/>
      <c r="L26" s="58"/>
      <c r="M26" s="58"/>
      <c r="N26" s="24"/>
      <c r="O26" s="6"/>
      <c r="P26" s="6"/>
      <c r="Q26" s="6"/>
      <c r="R26" s="6"/>
      <c r="S26" s="6"/>
      <c r="T26" s="6"/>
      <c r="U26" s="6"/>
      <c r="V26" s="6"/>
      <c r="W26" s="6"/>
      <c r="X26" s="6"/>
      <c r="Y26" s="25"/>
    </row>
    <row r="27" spans="1:25" x14ac:dyDescent="0.25">
      <c r="A27" s="90"/>
      <c r="B27" s="90"/>
      <c r="C27" s="90"/>
      <c r="D27" s="2" t="s">
        <v>4</v>
      </c>
      <c r="E27" s="11" t="s">
        <v>33</v>
      </c>
      <c r="F27" s="6">
        <v>0</v>
      </c>
      <c r="G27" s="63"/>
      <c r="H27" s="58"/>
      <c r="I27" s="58"/>
      <c r="J27" s="6"/>
      <c r="K27" s="63"/>
      <c r="L27" s="58"/>
      <c r="M27" s="58"/>
      <c r="N27" s="24"/>
      <c r="O27" s="6"/>
      <c r="P27" s="6"/>
      <c r="Q27" s="6"/>
      <c r="R27" s="6"/>
      <c r="S27" s="6"/>
      <c r="T27" s="6"/>
      <c r="U27" s="6"/>
      <c r="V27" s="6"/>
      <c r="W27" s="6"/>
      <c r="X27" s="6"/>
      <c r="Y27" s="25"/>
    </row>
    <row r="28" spans="1:25" x14ac:dyDescent="0.25">
      <c r="A28" s="90"/>
      <c r="B28" s="90"/>
      <c r="C28" s="90"/>
      <c r="D28" s="2" t="s">
        <v>4</v>
      </c>
      <c r="E28" s="11" t="s">
        <v>34</v>
      </c>
      <c r="F28" s="6">
        <v>1</v>
      </c>
      <c r="G28" s="63"/>
      <c r="H28" s="58"/>
      <c r="I28" s="58"/>
      <c r="J28" s="6"/>
      <c r="K28" s="63"/>
      <c r="L28" s="58"/>
      <c r="M28" s="58"/>
      <c r="N28" s="24"/>
      <c r="O28" s="6"/>
      <c r="P28" s="6"/>
      <c r="Q28" s="6"/>
      <c r="R28" s="6"/>
      <c r="S28" s="6"/>
      <c r="T28" s="6"/>
      <c r="U28" s="6"/>
      <c r="V28" s="6"/>
      <c r="W28" s="6"/>
      <c r="X28" s="6"/>
      <c r="Y28" s="25"/>
    </row>
    <row r="29" spans="1:25" x14ac:dyDescent="0.25">
      <c r="A29" s="90"/>
      <c r="B29" s="90"/>
      <c r="C29" s="90"/>
      <c r="D29" s="2" t="s">
        <v>6</v>
      </c>
      <c r="E29" s="11" t="s">
        <v>35</v>
      </c>
      <c r="F29" s="6">
        <v>0</v>
      </c>
      <c r="G29" s="63"/>
      <c r="H29" s="58"/>
      <c r="I29" s="58"/>
      <c r="J29" s="6"/>
      <c r="K29" s="63"/>
      <c r="L29" s="58"/>
      <c r="M29" s="58"/>
      <c r="N29" s="24"/>
      <c r="O29" s="6"/>
      <c r="P29" s="6"/>
      <c r="Q29" s="6"/>
      <c r="R29" s="6"/>
      <c r="S29" s="6"/>
      <c r="T29" s="6"/>
      <c r="U29" s="6"/>
      <c r="V29" s="6"/>
      <c r="W29" s="6"/>
      <c r="X29" s="6"/>
      <c r="Y29" s="25"/>
    </row>
    <row r="30" spans="1:25" x14ac:dyDescent="0.25">
      <c r="A30" s="90"/>
      <c r="B30" s="90"/>
      <c r="C30" s="90"/>
      <c r="D30" s="2" t="s">
        <v>6</v>
      </c>
      <c r="E30" s="11" t="s">
        <v>36</v>
      </c>
      <c r="F30" s="6">
        <v>0</v>
      </c>
      <c r="G30" s="63"/>
      <c r="H30" s="58"/>
      <c r="I30" s="58"/>
      <c r="J30" s="6"/>
      <c r="K30" s="63"/>
      <c r="L30" s="58"/>
      <c r="M30" s="58"/>
      <c r="N30" s="24"/>
      <c r="O30" s="6"/>
      <c r="P30" s="6"/>
      <c r="Q30" s="6"/>
      <c r="R30" s="6"/>
      <c r="S30" s="6"/>
      <c r="T30" s="6"/>
      <c r="U30" s="6"/>
      <c r="V30" s="6"/>
      <c r="W30" s="6"/>
      <c r="X30" s="6"/>
      <c r="Y30" s="25"/>
    </row>
    <row r="31" spans="1:25" x14ac:dyDescent="0.25">
      <c r="A31" s="90"/>
      <c r="B31" s="90"/>
      <c r="C31" s="90"/>
      <c r="D31" s="2" t="s">
        <v>6</v>
      </c>
      <c r="E31" s="11" t="s">
        <v>37</v>
      </c>
      <c r="F31" s="6">
        <v>0</v>
      </c>
      <c r="G31" s="63"/>
      <c r="H31" s="58"/>
      <c r="I31" s="58"/>
      <c r="J31" s="6"/>
      <c r="K31" s="63"/>
      <c r="L31" s="58"/>
      <c r="M31" s="58"/>
      <c r="N31" s="24"/>
      <c r="O31" s="6"/>
      <c r="P31" s="6"/>
      <c r="Q31" s="6"/>
      <c r="R31" s="6"/>
      <c r="S31" s="6"/>
      <c r="T31" s="6"/>
      <c r="U31" s="6"/>
      <c r="V31" s="6"/>
      <c r="W31" s="6"/>
      <c r="X31" s="6"/>
      <c r="Y31" s="25"/>
    </row>
    <row r="32" spans="1:25" x14ac:dyDescent="0.25">
      <c r="A32" s="90"/>
      <c r="B32" s="90"/>
      <c r="C32" s="90"/>
      <c r="D32" s="2" t="s">
        <v>6</v>
      </c>
      <c r="E32" s="11" t="s">
        <v>31</v>
      </c>
      <c r="F32" s="6">
        <v>30</v>
      </c>
      <c r="G32" s="64"/>
      <c r="H32" s="59"/>
      <c r="I32" s="59"/>
      <c r="J32" s="6"/>
      <c r="K32" s="64"/>
      <c r="L32" s="59"/>
      <c r="M32" s="59"/>
      <c r="N32" s="24"/>
      <c r="O32" s="6"/>
      <c r="P32" s="6"/>
      <c r="Q32" s="6"/>
      <c r="R32" s="6"/>
      <c r="S32" s="6"/>
      <c r="T32" s="6"/>
      <c r="U32" s="6"/>
      <c r="V32" s="6"/>
      <c r="W32" s="6"/>
      <c r="X32" s="6"/>
      <c r="Y32" s="25"/>
    </row>
    <row r="33" spans="1:25" x14ac:dyDescent="0.25">
      <c r="A33" s="90"/>
      <c r="B33" s="90"/>
      <c r="C33" s="92" t="s">
        <v>38</v>
      </c>
      <c r="D33" s="16" t="s">
        <v>4</v>
      </c>
      <c r="E33" s="17" t="s">
        <v>39</v>
      </c>
      <c r="F33" s="18">
        <v>6</v>
      </c>
      <c r="G33" s="62">
        <v>252266.67</v>
      </c>
      <c r="H33" s="76">
        <v>167000</v>
      </c>
      <c r="I33" s="76">
        <v>85266.67</v>
      </c>
      <c r="J33" s="18"/>
      <c r="K33" s="62"/>
      <c r="L33" s="76"/>
      <c r="M33" s="76"/>
      <c r="N33" s="2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29"/>
    </row>
    <row r="34" spans="1:25" x14ac:dyDescent="0.25">
      <c r="A34" s="90"/>
      <c r="B34" s="90"/>
      <c r="C34" s="90"/>
      <c r="D34" s="2" t="s">
        <v>4</v>
      </c>
      <c r="E34" s="1" t="s">
        <v>40</v>
      </c>
      <c r="F34" s="6">
        <v>6</v>
      </c>
      <c r="G34" s="63"/>
      <c r="H34" s="58"/>
      <c r="I34" s="58"/>
      <c r="J34" s="6"/>
      <c r="K34" s="63"/>
      <c r="L34" s="58"/>
      <c r="M34" s="58"/>
      <c r="N34" s="24"/>
      <c r="O34" s="6"/>
      <c r="P34" s="6"/>
      <c r="Q34" s="6"/>
      <c r="R34" s="6"/>
      <c r="S34" s="6"/>
      <c r="T34" s="6"/>
      <c r="U34" s="6"/>
      <c r="V34" s="6"/>
      <c r="W34" s="6"/>
      <c r="X34" s="6"/>
      <c r="Y34" s="25"/>
    </row>
    <row r="35" spans="1:25" ht="15.6" customHeight="1" x14ac:dyDescent="0.25">
      <c r="A35" s="90"/>
      <c r="B35" s="90"/>
      <c r="C35" s="90"/>
      <c r="D35" s="2" t="s">
        <v>6</v>
      </c>
      <c r="E35" s="11" t="s">
        <v>41</v>
      </c>
      <c r="F35" s="6">
        <v>450</v>
      </c>
      <c r="G35" s="63"/>
      <c r="H35" s="58"/>
      <c r="I35" s="58"/>
      <c r="J35" s="6"/>
      <c r="K35" s="63"/>
      <c r="L35" s="58"/>
      <c r="M35" s="58"/>
      <c r="N35" s="24"/>
      <c r="O35" s="6"/>
      <c r="P35" s="6"/>
      <c r="Q35" s="6"/>
      <c r="R35" s="6"/>
      <c r="S35" s="6"/>
      <c r="T35" s="6"/>
      <c r="U35" s="6"/>
      <c r="V35" s="6"/>
      <c r="W35" s="6"/>
      <c r="X35" s="6"/>
      <c r="Y35" s="25"/>
    </row>
    <row r="36" spans="1:25" x14ac:dyDescent="0.25">
      <c r="A36" s="90"/>
      <c r="B36" s="90"/>
      <c r="C36" s="90"/>
      <c r="D36" s="2" t="s">
        <v>6</v>
      </c>
      <c r="E36" s="11" t="s">
        <v>42</v>
      </c>
      <c r="F36" s="6">
        <v>180</v>
      </c>
      <c r="G36" s="63"/>
      <c r="H36" s="58"/>
      <c r="I36" s="58"/>
      <c r="J36" s="6"/>
      <c r="K36" s="63"/>
      <c r="L36" s="58"/>
      <c r="M36" s="58"/>
      <c r="N36" s="24"/>
      <c r="O36" s="6"/>
      <c r="P36" s="6"/>
      <c r="Q36" s="6"/>
      <c r="R36" s="6"/>
      <c r="S36" s="6"/>
      <c r="T36" s="6"/>
      <c r="U36" s="6"/>
      <c r="V36" s="6"/>
      <c r="W36" s="6"/>
      <c r="X36" s="6"/>
      <c r="Y36" s="25"/>
    </row>
    <row r="37" spans="1:25" x14ac:dyDescent="0.25">
      <c r="A37" s="90"/>
      <c r="B37" s="90"/>
      <c r="C37" s="90"/>
      <c r="D37" s="2" t="s">
        <v>6</v>
      </c>
      <c r="E37" s="1" t="s">
        <v>43</v>
      </c>
      <c r="F37" s="6">
        <v>60</v>
      </c>
      <c r="G37" s="63"/>
      <c r="H37" s="58"/>
      <c r="I37" s="58"/>
      <c r="J37" s="6"/>
      <c r="K37" s="63"/>
      <c r="L37" s="58"/>
      <c r="M37" s="58"/>
      <c r="N37" s="24"/>
      <c r="O37" s="6"/>
      <c r="P37" s="6"/>
      <c r="Q37" s="6"/>
      <c r="R37" s="6"/>
      <c r="S37" s="6"/>
      <c r="T37" s="6"/>
      <c r="U37" s="6"/>
      <c r="V37" s="6"/>
      <c r="W37" s="6"/>
      <c r="X37" s="6"/>
      <c r="Y37" s="25"/>
    </row>
    <row r="38" spans="1:25" x14ac:dyDescent="0.25">
      <c r="A38" s="90"/>
      <c r="B38" s="90"/>
      <c r="C38" s="91"/>
      <c r="D38" s="3" t="s">
        <v>6</v>
      </c>
      <c r="E38" s="10" t="s">
        <v>44</v>
      </c>
      <c r="F38" s="7">
        <v>198000000</v>
      </c>
      <c r="G38" s="64"/>
      <c r="H38" s="59"/>
      <c r="I38" s="59"/>
      <c r="J38" s="7"/>
      <c r="K38" s="64"/>
      <c r="L38" s="59"/>
      <c r="M38" s="59"/>
      <c r="N38" s="26"/>
      <c r="O38" s="7"/>
      <c r="P38" s="7"/>
      <c r="Q38" s="7"/>
      <c r="R38" s="7"/>
      <c r="S38" s="7"/>
      <c r="T38" s="7"/>
      <c r="U38" s="7"/>
      <c r="V38" s="7"/>
      <c r="W38" s="7"/>
      <c r="X38" s="7"/>
      <c r="Y38" s="27"/>
    </row>
    <row r="39" spans="1:25" x14ac:dyDescent="0.25">
      <c r="A39" s="90"/>
      <c r="B39" s="90"/>
      <c r="C39" s="92" t="s">
        <v>45</v>
      </c>
      <c r="D39" s="2" t="s">
        <v>4</v>
      </c>
      <c r="E39" s="1" t="s">
        <v>46</v>
      </c>
      <c r="F39" s="6">
        <v>1</v>
      </c>
      <c r="G39" s="62">
        <v>39680</v>
      </c>
      <c r="H39" s="76">
        <v>30000</v>
      </c>
      <c r="I39" s="76">
        <v>9680</v>
      </c>
      <c r="J39" s="6"/>
      <c r="K39" s="62"/>
      <c r="L39" s="76"/>
      <c r="M39" s="76"/>
      <c r="N39" s="24"/>
      <c r="O39" s="6"/>
      <c r="P39" s="6"/>
      <c r="Q39" s="6"/>
      <c r="R39" s="6"/>
      <c r="S39" s="6"/>
      <c r="T39" s="6"/>
      <c r="U39" s="6"/>
      <c r="V39" s="6"/>
      <c r="W39" s="6"/>
      <c r="X39" s="6"/>
      <c r="Y39" s="25"/>
    </row>
    <row r="40" spans="1:25" x14ac:dyDescent="0.25">
      <c r="A40" s="90"/>
      <c r="B40" s="90"/>
      <c r="C40" s="91"/>
      <c r="D40" s="3" t="s">
        <v>6</v>
      </c>
      <c r="E40" s="10" t="s">
        <v>47</v>
      </c>
      <c r="F40" s="7">
        <v>6</v>
      </c>
      <c r="G40" s="64"/>
      <c r="H40" s="59"/>
      <c r="I40" s="59"/>
      <c r="J40" s="7"/>
      <c r="K40" s="64"/>
      <c r="L40" s="59"/>
      <c r="M40" s="59"/>
      <c r="N40" s="26"/>
      <c r="O40" s="7"/>
      <c r="P40" s="7"/>
      <c r="Q40" s="7"/>
      <c r="R40" s="7"/>
      <c r="S40" s="7"/>
      <c r="T40" s="7"/>
      <c r="U40" s="7"/>
      <c r="V40" s="7"/>
      <c r="W40" s="7"/>
      <c r="X40" s="7"/>
      <c r="Y40" s="27"/>
    </row>
    <row r="41" spans="1:25" x14ac:dyDescent="0.25">
      <c r="A41" s="90"/>
      <c r="B41" s="90"/>
      <c r="C41" s="92" t="s">
        <v>48</v>
      </c>
      <c r="D41" s="2" t="s">
        <v>4</v>
      </c>
      <c r="E41" s="1" t="s">
        <v>49</v>
      </c>
      <c r="F41" s="6">
        <v>1</v>
      </c>
      <c r="G41" s="62">
        <v>745000</v>
      </c>
      <c r="H41" s="76">
        <v>570000</v>
      </c>
      <c r="I41" s="76">
        <v>175000</v>
      </c>
      <c r="J41" s="6"/>
      <c r="K41" s="62"/>
      <c r="L41" s="76"/>
      <c r="M41" s="76"/>
      <c r="N41" s="24"/>
      <c r="O41" s="6"/>
      <c r="P41" s="6"/>
      <c r="Q41" s="6"/>
      <c r="R41" s="6"/>
      <c r="S41" s="6"/>
      <c r="T41" s="6"/>
      <c r="U41" s="6"/>
      <c r="V41" s="6"/>
      <c r="W41" s="6"/>
      <c r="X41" s="6"/>
      <c r="Y41" s="25"/>
    </row>
    <row r="42" spans="1:25" x14ac:dyDescent="0.25">
      <c r="A42" s="90"/>
      <c r="B42" s="90"/>
      <c r="C42" s="90"/>
      <c r="D42" s="2" t="s">
        <v>4</v>
      </c>
      <c r="E42" s="1" t="s">
        <v>50</v>
      </c>
      <c r="F42" s="6">
        <v>2</v>
      </c>
      <c r="G42" s="63"/>
      <c r="H42" s="58"/>
      <c r="I42" s="58"/>
      <c r="J42" s="6"/>
      <c r="K42" s="63"/>
      <c r="L42" s="58"/>
      <c r="M42" s="58"/>
      <c r="N42" s="24"/>
      <c r="O42" s="6"/>
      <c r="P42" s="6"/>
      <c r="Q42" s="6"/>
      <c r="R42" s="6"/>
      <c r="S42" s="6"/>
      <c r="T42" s="6"/>
      <c r="U42" s="6"/>
      <c r="V42" s="6"/>
      <c r="W42" s="6"/>
      <c r="X42" s="6"/>
      <c r="Y42" s="25"/>
    </row>
    <row r="43" spans="1:25" ht="15.75" customHeight="1" x14ac:dyDescent="0.25">
      <c r="A43" s="90"/>
      <c r="B43" s="90"/>
      <c r="C43" s="90"/>
      <c r="D43" s="2" t="s">
        <v>4</v>
      </c>
      <c r="E43" s="1" t="s">
        <v>51</v>
      </c>
      <c r="F43" s="6">
        <v>1</v>
      </c>
      <c r="G43" s="63"/>
      <c r="H43" s="58"/>
      <c r="I43" s="58"/>
      <c r="J43" s="6"/>
      <c r="K43" s="63"/>
      <c r="L43" s="58"/>
      <c r="M43" s="58"/>
      <c r="N43" s="24"/>
      <c r="O43" s="6"/>
      <c r="P43" s="6"/>
      <c r="Q43" s="6"/>
      <c r="R43" s="6"/>
      <c r="S43" s="6"/>
      <c r="T43" s="6"/>
      <c r="U43" s="6"/>
      <c r="V43" s="6"/>
      <c r="W43" s="6"/>
      <c r="X43" s="6"/>
      <c r="Y43" s="25"/>
    </row>
    <row r="44" spans="1:25" ht="15.75" customHeight="1" x14ac:dyDescent="0.25">
      <c r="A44" s="90"/>
      <c r="B44" s="90"/>
      <c r="C44" s="90"/>
      <c r="D44" s="2" t="s">
        <v>4</v>
      </c>
      <c r="E44" s="1" t="s">
        <v>52</v>
      </c>
      <c r="F44" s="6" t="s">
        <v>53</v>
      </c>
      <c r="G44" s="63"/>
      <c r="H44" s="58"/>
      <c r="I44" s="58"/>
      <c r="J44" s="6"/>
      <c r="K44" s="63"/>
      <c r="L44" s="58"/>
      <c r="M44" s="58"/>
      <c r="N44" s="24"/>
      <c r="O44" s="6"/>
      <c r="P44" s="6"/>
      <c r="Q44" s="6"/>
      <c r="R44" s="6"/>
      <c r="S44" s="6"/>
      <c r="T44" s="6"/>
      <c r="U44" s="6"/>
      <c r="V44" s="6"/>
      <c r="W44" s="6"/>
      <c r="X44" s="6"/>
      <c r="Y44" s="25"/>
    </row>
    <row r="45" spans="1:25" ht="15.75" customHeight="1" x14ac:dyDescent="0.25">
      <c r="A45" s="90"/>
      <c r="B45" s="90"/>
      <c r="C45" s="90"/>
      <c r="D45" s="2" t="s">
        <v>6</v>
      </c>
      <c r="E45" s="1" t="s">
        <v>54</v>
      </c>
      <c r="F45" s="6">
        <v>80</v>
      </c>
      <c r="G45" s="63"/>
      <c r="H45" s="58"/>
      <c r="I45" s="58"/>
      <c r="J45" s="6"/>
      <c r="K45" s="63"/>
      <c r="L45" s="58"/>
      <c r="M45" s="58"/>
      <c r="N45" s="24"/>
      <c r="O45" s="6"/>
      <c r="P45" s="6"/>
      <c r="Q45" s="6"/>
      <c r="R45" s="6"/>
      <c r="S45" s="6"/>
      <c r="T45" s="6"/>
      <c r="U45" s="6"/>
      <c r="V45" s="6"/>
      <c r="W45" s="6"/>
      <c r="X45" s="6"/>
      <c r="Y45" s="25"/>
    </row>
    <row r="46" spans="1:25" ht="15.75" customHeight="1" x14ac:dyDescent="0.25">
      <c r="A46" s="90"/>
      <c r="B46" s="90"/>
      <c r="C46" s="90"/>
      <c r="D46" s="2" t="s">
        <v>6</v>
      </c>
      <c r="E46" s="11" t="s">
        <v>55</v>
      </c>
      <c r="F46" s="6">
        <v>140</v>
      </c>
      <c r="G46" s="63"/>
      <c r="H46" s="58"/>
      <c r="I46" s="58"/>
      <c r="J46" s="6"/>
      <c r="K46" s="63"/>
      <c r="L46" s="58"/>
      <c r="M46" s="58"/>
      <c r="N46" s="24"/>
      <c r="O46" s="6"/>
      <c r="P46" s="6"/>
      <c r="Q46" s="6"/>
      <c r="R46" s="6"/>
      <c r="S46" s="6"/>
      <c r="T46" s="6"/>
      <c r="U46" s="6"/>
      <c r="V46" s="6"/>
      <c r="W46" s="6"/>
      <c r="X46" s="6"/>
      <c r="Y46" s="25"/>
    </row>
    <row r="47" spans="1:25" ht="15.75" customHeight="1" x14ac:dyDescent="0.25">
      <c r="A47" s="90"/>
      <c r="B47" s="90"/>
      <c r="C47" s="90"/>
      <c r="D47" s="2" t="s">
        <v>6</v>
      </c>
      <c r="E47" s="1" t="s">
        <v>56</v>
      </c>
      <c r="F47" s="6">
        <v>200</v>
      </c>
      <c r="G47" s="63"/>
      <c r="H47" s="58"/>
      <c r="I47" s="58"/>
      <c r="J47" s="6"/>
      <c r="K47" s="63"/>
      <c r="L47" s="58"/>
      <c r="M47" s="58"/>
      <c r="N47" s="24"/>
      <c r="O47" s="6"/>
      <c r="P47" s="6"/>
      <c r="Q47" s="6"/>
      <c r="R47" s="6"/>
      <c r="S47" s="6"/>
      <c r="T47" s="6"/>
      <c r="U47" s="6"/>
      <c r="V47" s="6"/>
      <c r="W47" s="6"/>
      <c r="X47" s="6"/>
      <c r="Y47" s="25"/>
    </row>
    <row r="48" spans="1:25" ht="15.75" customHeight="1" x14ac:dyDescent="0.25">
      <c r="A48" s="90"/>
      <c r="B48" s="90"/>
      <c r="C48" s="90"/>
      <c r="D48" s="2" t="s">
        <v>6</v>
      </c>
      <c r="E48" s="1" t="s">
        <v>57</v>
      </c>
      <c r="F48" s="6" t="s">
        <v>58</v>
      </c>
      <c r="G48" s="63"/>
      <c r="H48" s="58"/>
      <c r="I48" s="58"/>
      <c r="J48" s="6"/>
      <c r="K48" s="63"/>
      <c r="L48" s="58"/>
      <c r="M48" s="58"/>
      <c r="N48" s="24"/>
      <c r="O48" s="6"/>
      <c r="P48" s="6"/>
      <c r="Q48" s="6"/>
      <c r="R48" s="6"/>
      <c r="S48" s="6"/>
      <c r="T48" s="6"/>
      <c r="U48" s="6"/>
      <c r="V48" s="6"/>
      <c r="W48" s="6"/>
      <c r="X48" s="6"/>
      <c r="Y48" s="25"/>
    </row>
    <row r="49" spans="1:25" ht="15.75" customHeight="1" x14ac:dyDescent="0.25">
      <c r="A49" s="91"/>
      <c r="B49" s="91"/>
      <c r="C49" s="91"/>
      <c r="D49" s="3" t="s">
        <v>6</v>
      </c>
      <c r="E49" s="10" t="s">
        <v>59</v>
      </c>
      <c r="F49" s="7">
        <v>100000000</v>
      </c>
      <c r="G49" s="64"/>
      <c r="H49" s="59"/>
      <c r="I49" s="59"/>
      <c r="J49" s="7"/>
      <c r="K49" s="64"/>
      <c r="L49" s="59"/>
      <c r="M49" s="59"/>
      <c r="N49" s="26"/>
      <c r="O49" s="7"/>
      <c r="P49" s="7"/>
      <c r="Q49" s="7"/>
      <c r="R49" s="7"/>
      <c r="S49" s="7"/>
      <c r="T49" s="7"/>
      <c r="U49" s="7"/>
      <c r="V49" s="7"/>
      <c r="W49" s="7"/>
      <c r="X49" s="7"/>
      <c r="Y49" s="27"/>
    </row>
    <row r="50" spans="1:25" ht="15.75" customHeight="1" x14ac:dyDescent="0.25">
      <c r="A50" s="92" t="s">
        <v>95</v>
      </c>
      <c r="B50" s="92" t="s">
        <v>105</v>
      </c>
      <c r="C50" s="92" t="s">
        <v>60</v>
      </c>
      <c r="D50" s="2" t="s">
        <v>4</v>
      </c>
      <c r="E50" s="1" t="s">
        <v>61</v>
      </c>
      <c r="F50" s="6">
        <v>1500</v>
      </c>
      <c r="G50" s="62">
        <v>535200</v>
      </c>
      <c r="H50" s="76">
        <v>435750</v>
      </c>
      <c r="I50" s="76">
        <v>99450</v>
      </c>
      <c r="J50" s="6"/>
      <c r="K50" s="62"/>
      <c r="L50" s="76"/>
      <c r="M50" s="76"/>
      <c r="N50" s="24"/>
      <c r="O50" s="6"/>
      <c r="P50" s="6"/>
      <c r="Q50" s="6"/>
      <c r="R50" s="6"/>
      <c r="S50" s="6"/>
      <c r="T50" s="6"/>
      <c r="U50" s="6"/>
      <c r="V50" s="6"/>
      <c r="W50" s="6"/>
      <c r="X50" s="6"/>
      <c r="Y50" s="25"/>
    </row>
    <row r="51" spans="1:25" ht="15.75" customHeight="1" x14ac:dyDescent="0.25">
      <c r="A51" s="91"/>
      <c r="B51" s="91"/>
      <c r="C51" s="91"/>
      <c r="D51" s="3" t="s">
        <v>6</v>
      </c>
      <c r="E51" s="10" t="s">
        <v>62</v>
      </c>
      <c r="F51" s="7">
        <v>75000</v>
      </c>
      <c r="G51" s="64"/>
      <c r="H51" s="59"/>
      <c r="I51" s="59"/>
      <c r="J51" s="7"/>
      <c r="K51" s="64"/>
      <c r="L51" s="59"/>
      <c r="M51" s="59"/>
      <c r="N51" s="26"/>
      <c r="O51" s="7"/>
      <c r="P51" s="7"/>
      <c r="Q51" s="7"/>
      <c r="R51" s="7"/>
      <c r="S51" s="7"/>
      <c r="T51" s="7"/>
      <c r="U51" s="7"/>
      <c r="V51" s="7"/>
      <c r="W51" s="7"/>
      <c r="X51" s="7"/>
      <c r="Y51" s="27"/>
    </row>
    <row r="52" spans="1:25" x14ac:dyDescent="0.25">
      <c r="G52" s="15">
        <f>SUM(G4:G51)</f>
        <v>1682842.73</v>
      </c>
      <c r="H52" s="23">
        <f>SUM(H4:H51)</f>
        <v>1277746.06</v>
      </c>
      <c r="I52" s="23">
        <f>SUM(I4:I51)</f>
        <v>405096.67</v>
      </c>
      <c r="K52" s="15">
        <f>SUM(K4:K51)</f>
        <v>0</v>
      </c>
      <c r="L52" s="23">
        <f>SUM(L4:L51)</f>
        <v>0</v>
      </c>
      <c r="M52" s="23">
        <f>SUM(M4:M51)</f>
        <v>0</v>
      </c>
    </row>
    <row r="53" spans="1:25" ht="28.5" customHeight="1" x14ac:dyDescent="0.25">
      <c r="G53" s="14"/>
      <c r="H53" s="39"/>
      <c r="I53" s="39"/>
      <c r="J53" s="22"/>
      <c r="K53" s="22"/>
      <c r="L53" s="22"/>
      <c r="M53" s="22"/>
      <c r="Y53" s="4"/>
    </row>
    <row r="54" spans="1:25" x14ac:dyDescent="0.25">
      <c r="G54" s="14"/>
      <c r="J54" s="23"/>
      <c r="L54" s="23"/>
      <c r="M54" s="23"/>
      <c r="Y54" s="4"/>
    </row>
  </sheetData>
  <mergeCells count="102">
    <mergeCell ref="M22:M32"/>
    <mergeCell ref="M33:M38"/>
    <mergeCell ref="M39:M40"/>
    <mergeCell ref="M41:M49"/>
    <mergeCell ref="M50:M51"/>
    <mergeCell ref="A50:A51"/>
    <mergeCell ref="A2:A3"/>
    <mergeCell ref="A4:A6"/>
    <mergeCell ref="A7:A16"/>
    <mergeCell ref="A17:A21"/>
    <mergeCell ref="A22:A49"/>
    <mergeCell ref="B17:B21"/>
    <mergeCell ref="C17:C21"/>
    <mergeCell ref="G17:G21"/>
    <mergeCell ref="M7:M10"/>
    <mergeCell ref="M11:M16"/>
    <mergeCell ref="M17:M21"/>
    <mergeCell ref="B7:B16"/>
    <mergeCell ref="C7:C10"/>
    <mergeCell ref="G7:G10"/>
    <mergeCell ref="C11:C16"/>
    <mergeCell ref="G11:G16"/>
    <mergeCell ref="H4:H6"/>
    <mergeCell ref="H7:H10"/>
    <mergeCell ref="N1:W1"/>
    <mergeCell ref="X1:Y1"/>
    <mergeCell ref="B2:B3"/>
    <mergeCell ref="C2:C3"/>
    <mergeCell ref="D2:D3"/>
    <mergeCell ref="E2:E3"/>
    <mergeCell ref="F2:F3"/>
    <mergeCell ref="G2:G3"/>
    <mergeCell ref="N2:N3"/>
    <mergeCell ref="O2:O3"/>
    <mergeCell ref="L2:L3"/>
    <mergeCell ref="M2:M3"/>
    <mergeCell ref="X2:X3"/>
    <mergeCell ref="Y2:Y3"/>
    <mergeCell ref="V2:V3"/>
    <mergeCell ref="W2:W3"/>
    <mergeCell ref="F1:I1"/>
    <mergeCell ref="J1:M1"/>
    <mergeCell ref="H11:H16"/>
    <mergeCell ref="R2:R3"/>
    <mergeCell ref="S2:S3"/>
    <mergeCell ref="T2:T3"/>
    <mergeCell ref="U2:U3"/>
    <mergeCell ref="M4:M6"/>
    <mergeCell ref="B4:B6"/>
    <mergeCell ref="C4:C6"/>
    <mergeCell ref="G4:G6"/>
    <mergeCell ref="K7:K10"/>
    <mergeCell ref="L7:L10"/>
    <mergeCell ref="K11:K16"/>
    <mergeCell ref="L11:L16"/>
    <mergeCell ref="P2:P3"/>
    <mergeCell ref="Q2:Q3"/>
    <mergeCell ref="J2:J3"/>
    <mergeCell ref="K2:K3"/>
    <mergeCell ref="K4:K6"/>
    <mergeCell ref="L4:L6"/>
    <mergeCell ref="K22:K32"/>
    <mergeCell ref="L22:L32"/>
    <mergeCell ref="K33:K38"/>
    <mergeCell ref="L33:L38"/>
    <mergeCell ref="H41:H49"/>
    <mergeCell ref="B50:B51"/>
    <mergeCell ref="C50:C51"/>
    <mergeCell ref="G50:G51"/>
    <mergeCell ref="B22:B49"/>
    <mergeCell ref="C22:C32"/>
    <mergeCell ref="G22:G32"/>
    <mergeCell ref="C33:C38"/>
    <mergeCell ref="G33:G38"/>
    <mergeCell ref="C39:C40"/>
    <mergeCell ref="G39:G40"/>
    <mergeCell ref="C41:C49"/>
    <mergeCell ref="G41:G49"/>
    <mergeCell ref="K39:K40"/>
    <mergeCell ref="L39:L40"/>
    <mergeCell ref="K17:K21"/>
    <mergeCell ref="L17:L21"/>
    <mergeCell ref="K41:K49"/>
    <mergeCell ref="L41:L49"/>
    <mergeCell ref="H50:H51"/>
    <mergeCell ref="H2:H3"/>
    <mergeCell ref="I2:I3"/>
    <mergeCell ref="I4:I6"/>
    <mergeCell ref="I7:I10"/>
    <mergeCell ref="I11:I16"/>
    <mergeCell ref="I17:I21"/>
    <mergeCell ref="I22:I32"/>
    <mergeCell ref="I33:I38"/>
    <mergeCell ref="I39:I40"/>
    <mergeCell ref="I41:I49"/>
    <mergeCell ref="I50:I51"/>
    <mergeCell ref="H17:H21"/>
    <mergeCell ref="H22:H32"/>
    <mergeCell ref="H33:H38"/>
    <mergeCell ref="H39:H40"/>
    <mergeCell ref="K50:K51"/>
    <mergeCell ref="L50:L51"/>
  </mergeCells>
  <pageMargins left="0.7" right="0.7" top="0.75" bottom="0.75" header="0.3" footer="0.3"/>
  <pageSetup paperSize="9" scale="3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F311B-B316-4FD0-9FFD-BCD5E6EB8BB7}">
  <dimension ref="A1:G20"/>
  <sheetViews>
    <sheetView workbookViewId="0">
      <selection activeCell="D5" sqref="D5"/>
    </sheetView>
  </sheetViews>
  <sheetFormatPr baseColWidth="10" defaultRowHeight="15" x14ac:dyDescent="0.25"/>
  <cols>
    <col min="3" max="3" width="52.42578125" bestFit="1" customWidth="1"/>
    <col min="4" max="4" width="13" style="42" bestFit="1" customWidth="1"/>
    <col min="5" max="5" width="14.5703125" style="42" bestFit="1" customWidth="1"/>
    <col min="6" max="6" width="15.85546875" style="41" bestFit="1" customWidth="1"/>
    <col min="7" max="7" width="15.85546875" style="50" bestFit="1" customWidth="1"/>
  </cols>
  <sheetData>
    <row r="1" spans="1:7" s="40" customFormat="1" x14ac:dyDescent="0.25">
      <c r="A1" s="51"/>
      <c r="B1" s="52"/>
      <c r="C1" s="52"/>
      <c r="D1" s="53" t="s">
        <v>106</v>
      </c>
      <c r="E1" s="53" t="s">
        <v>108</v>
      </c>
      <c r="F1" s="103" t="s">
        <v>107</v>
      </c>
      <c r="G1" s="104"/>
    </row>
    <row r="2" spans="1:7" x14ac:dyDescent="0.25">
      <c r="A2" s="43" t="s">
        <v>93</v>
      </c>
      <c r="B2" s="37"/>
      <c r="C2" s="37" t="s">
        <v>7</v>
      </c>
      <c r="D2" s="44">
        <f>'Y2'!G4</f>
        <v>0</v>
      </c>
      <c r="E2" s="44">
        <f>'Y3'!G4</f>
        <v>39696.06</v>
      </c>
      <c r="F2" s="54">
        <f t="shared" ref="F2:F10" si="0">SUM(D2:E2)</f>
        <v>39696.06</v>
      </c>
      <c r="G2" s="55">
        <f>SUM(F2)</f>
        <v>39696.06</v>
      </c>
    </row>
    <row r="3" spans="1:7" x14ac:dyDescent="0.25">
      <c r="A3" s="105" t="s">
        <v>94</v>
      </c>
      <c r="B3" s="37"/>
      <c r="C3" s="37" t="s">
        <v>0</v>
      </c>
      <c r="D3" s="44">
        <f>'Y2'!G7</f>
        <v>10000</v>
      </c>
      <c r="E3" s="44">
        <f>'Y3'!G7</f>
        <v>10000</v>
      </c>
      <c r="F3" s="54">
        <f t="shared" si="0"/>
        <v>20000</v>
      </c>
      <c r="G3" s="98">
        <f>SUM(F3:F4)</f>
        <v>62000</v>
      </c>
    </row>
    <row r="4" spans="1:7" x14ac:dyDescent="0.25">
      <c r="A4" s="106"/>
      <c r="B4" s="35"/>
      <c r="C4" s="35" t="s">
        <v>15</v>
      </c>
      <c r="D4" s="44">
        <f>'Y2'!G11</f>
        <v>21000</v>
      </c>
      <c r="E4" s="44">
        <f>'Y3'!G11</f>
        <v>21000</v>
      </c>
      <c r="F4" s="54">
        <f t="shared" si="0"/>
        <v>42000</v>
      </c>
      <c r="G4" s="99"/>
    </row>
    <row r="5" spans="1:7" x14ac:dyDescent="0.25">
      <c r="A5" s="108" t="s">
        <v>95</v>
      </c>
      <c r="B5" s="37"/>
      <c r="C5" s="37" t="s">
        <v>22</v>
      </c>
      <c r="D5" s="44">
        <f>'Y2'!G17</f>
        <v>4690</v>
      </c>
      <c r="E5" s="44">
        <f>'Y3'!G17</f>
        <v>5000</v>
      </c>
      <c r="F5" s="54">
        <f t="shared" si="0"/>
        <v>9690</v>
      </c>
      <c r="G5" s="100">
        <f>SUM(F5:F6)</f>
        <v>1080090</v>
      </c>
    </row>
    <row r="6" spans="1:7" x14ac:dyDescent="0.25">
      <c r="A6" s="109"/>
      <c r="B6" s="36"/>
      <c r="C6" s="36" t="s">
        <v>60</v>
      </c>
      <c r="D6" s="45">
        <f>'Y2'!G50</f>
        <v>535200</v>
      </c>
      <c r="E6" s="45">
        <f>'Y3'!G50</f>
        <v>535200</v>
      </c>
      <c r="F6" s="56">
        <f t="shared" si="0"/>
        <v>1070400</v>
      </c>
      <c r="G6" s="101"/>
    </row>
    <row r="7" spans="1:7" x14ac:dyDescent="0.25">
      <c r="A7" s="105" t="s">
        <v>96</v>
      </c>
      <c r="B7" s="37"/>
      <c r="C7" s="37" t="s">
        <v>27</v>
      </c>
      <c r="D7" s="44">
        <f>'Y2'!G22</f>
        <v>41530.61</v>
      </c>
      <c r="E7" s="44">
        <f>'Y3'!G22</f>
        <v>35000</v>
      </c>
      <c r="F7" s="54">
        <f t="shared" si="0"/>
        <v>76530.61</v>
      </c>
      <c r="G7" s="98">
        <f>SUM(F7:F10)</f>
        <v>1273157.28</v>
      </c>
    </row>
    <row r="8" spans="1:7" x14ac:dyDescent="0.25">
      <c r="A8" s="106"/>
      <c r="B8" s="35"/>
      <c r="C8" s="37" t="s">
        <v>38</v>
      </c>
      <c r="D8" s="44">
        <f>'Y2'!G33</f>
        <v>120000</v>
      </c>
      <c r="E8" s="44">
        <f>'Y3'!G33</f>
        <v>252266.67</v>
      </c>
      <c r="F8" s="54">
        <f t="shared" si="0"/>
        <v>372266.67000000004</v>
      </c>
      <c r="G8" s="102"/>
    </row>
    <row r="9" spans="1:7" x14ac:dyDescent="0.25">
      <c r="A9" s="106"/>
      <c r="B9" s="35"/>
      <c r="C9" s="37" t="s">
        <v>45</v>
      </c>
      <c r="D9" s="44">
        <f>'Y2'!G39</f>
        <v>39680</v>
      </c>
      <c r="E9" s="44">
        <f>'Y3'!G39</f>
        <v>39680</v>
      </c>
      <c r="F9" s="54">
        <f t="shared" si="0"/>
        <v>79360</v>
      </c>
      <c r="G9" s="102"/>
    </row>
    <row r="10" spans="1:7" x14ac:dyDescent="0.25">
      <c r="A10" s="107"/>
      <c r="B10" s="36"/>
      <c r="C10" s="46" t="s">
        <v>48</v>
      </c>
      <c r="D10" s="47">
        <f>'Y2'!G41</f>
        <v>0</v>
      </c>
      <c r="E10" s="47">
        <f>'Y3'!G41</f>
        <v>745000</v>
      </c>
      <c r="F10" s="57">
        <f t="shared" si="0"/>
        <v>745000</v>
      </c>
      <c r="G10" s="99"/>
    </row>
    <row r="11" spans="1:7" x14ac:dyDescent="0.25">
      <c r="D11" s="41">
        <f>SUM(D2:D10)</f>
        <v>772100.61</v>
      </c>
      <c r="E11" s="41">
        <f>SUM(E2:E10)</f>
        <v>1682842.73</v>
      </c>
      <c r="F11" s="41">
        <f>SUM(F2:F10)</f>
        <v>2454943.3400000003</v>
      </c>
      <c r="G11" s="49">
        <f>SUM(G2:G10)</f>
        <v>2454943.34</v>
      </c>
    </row>
    <row r="20" spans="6:6" x14ac:dyDescent="0.25">
      <c r="F20" s="48"/>
    </row>
  </sheetData>
  <mergeCells count="7">
    <mergeCell ref="G3:G4"/>
    <mergeCell ref="G5:G6"/>
    <mergeCell ref="G7:G10"/>
    <mergeCell ref="F1:G1"/>
    <mergeCell ref="A7:A10"/>
    <mergeCell ref="A5:A6"/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Y2</vt:lpstr>
      <vt:lpstr>Y3</vt:lpstr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showard</dc:creator>
  <cp:lastModifiedBy>Sofia Gonzalez</cp:lastModifiedBy>
  <cp:lastPrinted>2022-01-26T08:16:47Z</cp:lastPrinted>
  <dcterms:created xsi:type="dcterms:W3CDTF">2020-01-02T16:57:31Z</dcterms:created>
  <dcterms:modified xsi:type="dcterms:W3CDTF">2022-02-02T09:29:01Z</dcterms:modified>
</cp:coreProperties>
</file>